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0" windowHeight="11020" tabRatio="986"/>
  </bookViews>
  <sheets>
    <sheet name="109學年財務明細" sheetId="1" r:id="rId1"/>
    <sheet name="總明細1100625" sheetId="18" r:id="rId2"/>
    <sheet name="109年指捐總表" sheetId="9" r:id="rId3"/>
    <sheet name="指捐明細戶" sheetId="10" r:id="rId4"/>
    <sheet name="108年指捐總表(調整)" sheetId="14" r:id="rId5"/>
  </sheets>
  <definedNames>
    <definedName name="_xlnm._FilterDatabase" localSheetId="0" hidden="1">'109學年財務明細'!$A$1:$AA$291</definedName>
    <definedName name="_xlnm._FilterDatabase" localSheetId="3" hidden="1">指捐明細戶!$A$2:$AC$173</definedName>
  </definedNames>
  <calcPr calcId="144525"/>
</workbook>
</file>

<file path=xl/calcChain.xml><?xml version="1.0" encoding="utf-8"?>
<calcChain xmlns="http://schemas.openxmlformats.org/spreadsheetml/2006/main">
  <c r="E183" i="10" l="1"/>
  <c r="F183" i="10"/>
  <c r="H33" i="18" l="1"/>
  <c r="E35" i="18" s="1"/>
  <c r="H20" i="18"/>
  <c r="D17" i="9" l="1"/>
  <c r="E17" i="9"/>
  <c r="G17" i="9"/>
  <c r="C17" i="9"/>
  <c r="F11" i="9" l="1"/>
  <c r="F12" i="9"/>
  <c r="F13" i="9"/>
  <c r="F14" i="9"/>
  <c r="F15" i="9"/>
  <c r="F10" i="9"/>
  <c r="F7" i="9"/>
  <c r="F6" i="9"/>
  <c r="F5" i="9"/>
  <c r="F4" i="9"/>
  <c r="F3" i="9"/>
  <c r="F2" i="9"/>
  <c r="F17" i="9" s="1"/>
  <c r="H121" i="10" l="1"/>
  <c r="H122" i="10" s="1"/>
  <c r="H123" i="10" s="1"/>
  <c r="H124" i="10" s="1"/>
  <c r="H125" i="10" s="1"/>
  <c r="H126" i="10" s="1"/>
  <c r="H127" i="10" s="1"/>
  <c r="H128" i="10" s="1"/>
  <c r="H129" i="10" s="1"/>
  <c r="H130" i="10" s="1"/>
  <c r="H131" i="10" s="1"/>
  <c r="H132" i="10" s="1"/>
  <c r="H133" i="10" s="1"/>
  <c r="H134" i="10" s="1"/>
  <c r="H135" i="10" s="1"/>
  <c r="H136" i="10" s="1"/>
  <c r="H137" i="10" s="1"/>
  <c r="H138" i="10" s="1"/>
  <c r="H139" i="10" s="1"/>
  <c r="H140" i="10" s="1"/>
  <c r="H141" i="10" s="1"/>
  <c r="H142" i="10" s="1"/>
  <c r="H143" i="10" s="1"/>
  <c r="H144" i="10" s="1"/>
  <c r="H145" i="10" s="1"/>
  <c r="H146" i="10" s="1"/>
  <c r="H147" i="10" s="1"/>
  <c r="H148" i="10" s="1"/>
  <c r="H149" i="10" s="1"/>
  <c r="H150" i="10" s="1"/>
  <c r="H151" i="10" s="1"/>
  <c r="H152" i="10" s="1"/>
  <c r="H153" i="10" s="1"/>
  <c r="H154" i="10" s="1"/>
  <c r="H155" i="10" s="1"/>
  <c r="H156" i="10" s="1"/>
  <c r="H157" i="10" s="1"/>
  <c r="H158" i="10" s="1"/>
  <c r="H159" i="10" s="1"/>
  <c r="H160" i="10" s="1"/>
  <c r="H161" i="10" s="1"/>
  <c r="H162" i="10" s="1"/>
  <c r="H163" i="10" s="1"/>
  <c r="H164" i="10" s="1"/>
  <c r="H165" i="10" s="1"/>
  <c r="H166" i="10" s="1"/>
  <c r="H167" i="10" s="1"/>
  <c r="H168" i="10" s="1"/>
  <c r="H169" i="10" s="1"/>
  <c r="H170" i="10" s="1"/>
  <c r="H171" i="10" s="1"/>
  <c r="H172" i="10" s="1"/>
  <c r="H173" i="10" s="1"/>
  <c r="H3" i="9" l="1"/>
  <c r="H30" i="14"/>
  <c r="H29" i="14"/>
  <c r="H28" i="14"/>
  <c r="H27" i="14"/>
  <c r="H26" i="14"/>
  <c r="H21" i="14"/>
  <c r="H15" i="14"/>
  <c r="C15" i="14"/>
  <c r="G14" i="14"/>
  <c r="I14" i="14" s="1"/>
  <c r="E14" i="14"/>
  <c r="G13" i="14"/>
  <c r="I13" i="14" s="1"/>
  <c r="E13" i="14"/>
  <c r="G12" i="14"/>
  <c r="I12" i="14" s="1"/>
  <c r="E12" i="14"/>
  <c r="G11" i="14"/>
  <c r="I11" i="14" s="1"/>
  <c r="E11" i="14"/>
  <c r="G10" i="14"/>
  <c r="I10" i="14" s="1"/>
  <c r="E10" i="14"/>
  <c r="G9" i="14"/>
  <c r="I9" i="14" s="1"/>
  <c r="E9" i="14"/>
  <c r="D8" i="14"/>
  <c r="G8" i="14" s="1"/>
  <c r="I8" i="14" s="1"/>
  <c r="F7" i="14"/>
  <c r="F15" i="14" s="1"/>
  <c r="D7" i="14"/>
  <c r="E7" i="14" s="1"/>
  <c r="G6" i="14"/>
  <c r="I6" i="14" s="1"/>
  <c r="E6" i="14"/>
  <c r="G5" i="14"/>
  <c r="I5" i="14" s="1"/>
  <c r="E5" i="14"/>
  <c r="G4" i="14"/>
  <c r="I4" i="14" s="1"/>
  <c r="E4" i="14"/>
  <c r="G3" i="14"/>
  <c r="D3" i="14"/>
  <c r="D15" i="14" l="1"/>
  <c r="H31" i="14"/>
  <c r="E3" i="14"/>
  <c r="H2" i="9"/>
  <c r="I3" i="14"/>
  <c r="E8" i="14"/>
  <c r="G7" i="14"/>
  <c r="I7" i="14" s="1"/>
  <c r="E15" i="14" l="1"/>
  <c r="I15" i="14"/>
  <c r="G15" i="14"/>
  <c r="H3" i="10" l="1"/>
  <c r="H4" i="10" s="1"/>
  <c r="H5" i="10" s="1"/>
  <c r="H6" i="10" s="1"/>
  <c r="H7" i="10" s="1"/>
  <c r="H8" i="10" s="1"/>
  <c r="H9" i="10" s="1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H22" i="10" s="1"/>
  <c r="H23" i="10" s="1"/>
  <c r="H24" i="10" s="1"/>
  <c r="H25" i="10" s="1"/>
  <c r="H26" i="10" s="1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37" i="10" s="1"/>
  <c r="H38" i="10" s="1"/>
  <c r="H39" i="10" s="1"/>
  <c r="H40" i="10" s="1"/>
  <c r="H41" i="10" s="1"/>
  <c r="H42" i="10" s="1"/>
  <c r="H43" i="10" s="1"/>
  <c r="H44" i="10" s="1"/>
  <c r="H45" i="10" s="1"/>
  <c r="H46" i="10" s="1"/>
  <c r="H47" i="10" s="1"/>
  <c r="H48" i="10" s="1"/>
  <c r="H49" i="10" s="1"/>
  <c r="H50" i="10" s="1"/>
  <c r="H51" i="10" s="1"/>
  <c r="H52" i="10" s="1"/>
  <c r="H53" i="10" s="1"/>
  <c r="H54" i="10" s="1"/>
  <c r="H55" i="10" s="1"/>
  <c r="H56" i="10" s="1"/>
  <c r="H57" i="10" s="1"/>
  <c r="H58" i="10" s="1"/>
  <c r="H59" i="10" s="1"/>
  <c r="H60" i="10" s="1"/>
  <c r="H61" i="10" s="1"/>
  <c r="H62" i="10" s="1"/>
  <c r="H63" i="10" s="1"/>
  <c r="H64" i="10" s="1"/>
  <c r="H65" i="10" s="1"/>
  <c r="H66" i="10" s="1"/>
  <c r="H67" i="10" s="1"/>
  <c r="H68" i="10" s="1"/>
  <c r="H69" i="10" s="1"/>
  <c r="H70" i="10" s="1"/>
  <c r="H71" i="10" s="1"/>
  <c r="H72" i="10" s="1"/>
  <c r="H73" i="10" s="1"/>
  <c r="H74" i="10" s="1"/>
  <c r="H75" i="10" s="1"/>
  <c r="H76" i="10" s="1"/>
  <c r="H77" i="10" s="1"/>
  <c r="H78" i="10" s="1"/>
  <c r="H79" i="10" s="1"/>
  <c r="H80" i="10" s="1"/>
  <c r="H81" i="10" s="1"/>
  <c r="H82" i="10" s="1"/>
  <c r="H83" i="10" s="1"/>
  <c r="H84" i="10" s="1"/>
  <c r="H85" i="10" s="1"/>
  <c r="H86" i="10" s="1"/>
  <c r="H87" i="10" s="1"/>
  <c r="H88" i="10" s="1"/>
  <c r="H89" i="10" s="1"/>
  <c r="H90" i="10" s="1"/>
  <c r="H91" i="10" s="1"/>
  <c r="H92" i="10" s="1"/>
  <c r="H93" i="10" s="1"/>
  <c r="H94" i="10" s="1"/>
  <c r="H95" i="10" s="1"/>
  <c r="H96" i="10" s="1"/>
  <c r="H97" i="10" s="1"/>
  <c r="H98" i="10" s="1"/>
  <c r="H99" i="10" s="1"/>
  <c r="H100" i="10" s="1"/>
  <c r="H101" i="10" s="1"/>
  <c r="H102" i="10" s="1"/>
  <c r="H103" i="10" s="1"/>
  <c r="H104" i="10" s="1"/>
  <c r="H105" i="10" s="1"/>
  <c r="H106" i="10" s="1"/>
  <c r="H107" i="10" s="1"/>
  <c r="H108" i="10" s="1"/>
  <c r="H109" i="10" s="1"/>
  <c r="H110" i="10" s="1"/>
  <c r="H111" i="10" s="1"/>
  <c r="H112" i="10" s="1"/>
  <c r="H113" i="10" s="1"/>
  <c r="H114" i="10" s="1"/>
  <c r="H115" i="10" s="1"/>
  <c r="H116" i="10" s="1"/>
  <c r="H4" i="9" l="1"/>
  <c r="H5" i="9"/>
  <c r="H6" i="9"/>
  <c r="H15" i="9"/>
  <c r="H10" i="9"/>
  <c r="H11" i="9"/>
  <c r="H12" i="9"/>
  <c r="H13" i="9"/>
  <c r="H14" i="9"/>
  <c r="H7" i="9" l="1"/>
  <c r="H17" i="9" s="1"/>
  <c r="H3" i="1" l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</calcChain>
</file>

<file path=xl/comments1.xml><?xml version="1.0" encoding="utf-8"?>
<comments xmlns="http://schemas.openxmlformats.org/spreadsheetml/2006/main">
  <authors>
    <author>Windows 使用者</author>
  </authors>
  <commentList>
    <comment ref="G6" authorId="0">
      <text>
        <r>
          <rPr>
            <b/>
            <sz val="9"/>
            <color indexed="81"/>
            <rFont val="Tahoma"/>
            <family val="2"/>
          </rPr>
          <t xml:space="preserve">Windows </t>
        </r>
        <r>
          <rPr>
            <b/>
            <sz val="9"/>
            <color indexed="81"/>
            <rFont val="細明體"/>
            <family val="3"/>
            <charset val="136"/>
          </rPr>
          <t>使用者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 xml:space="preserve">傳票173不入帳
</t>
        </r>
      </text>
    </comment>
  </commentList>
</comments>
</file>

<file path=xl/comments2.xml><?xml version="1.0" encoding="utf-8"?>
<comments xmlns="http://schemas.openxmlformats.org/spreadsheetml/2006/main">
  <authors>
    <author>陳曉虹(tiffany.chen)</author>
    <author>Windows 使用者</author>
  </authors>
  <commentList>
    <comment ref="D3" authorId="0">
      <text>
        <r>
          <rPr>
            <b/>
            <sz val="9"/>
            <color indexed="81"/>
            <rFont val="細明體"/>
            <family val="3"/>
            <charset val="136"/>
          </rPr>
          <t>陳曉虹</t>
        </r>
        <r>
          <rPr>
            <b/>
            <sz val="9"/>
            <color indexed="81"/>
            <rFont val="Tahoma"/>
            <family val="2"/>
          </rPr>
          <t>(tiffany.chen):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16800 </t>
        </r>
        <r>
          <rPr>
            <sz val="12"/>
            <color indexed="81"/>
            <rFont val="細明體"/>
            <family val="3"/>
            <charset val="136"/>
          </rPr>
          <t>係賣志工團賣豆干收入</t>
        </r>
        <r>
          <rPr>
            <sz val="9"/>
            <color indexed="81"/>
            <rFont val="細明體"/>
            <family val="3"/>
            <charset val="136"/>
          </rPr>
          <t xml:space="preserve">
</t>
        </r>
      </text>
    </comment>
    <comment ref="D7" authorId="0">
      <text>
        <r>
          <rPr>
            <b/>
            <sz val="9"/>
            <color indexed="81"/>
            <rFont val="細明體"/>
            <family val="3"/>
            <charset val="136"/>
          </rPr>
          <t>陳曉虹</t>
        </r>
        <r>
          <rPr>
            <b/>
            <sz val="9"/>
            <color indexed="81"/>
            <rFont val="Tahoma"/>
            <family val="2"/>
          </rPr>
          <t>(tiffany.chen):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 xml:space="preserve">謝師宴顧問指捐比賽奬金12000
謝師宴餐費98200
</t>
        </r>
      </text>
    </comment>
    <comment ref="F7" authorId="1">
      <text>
        <r>
          <rPr>
            <b/>
            <sz val="9"/>
            <color indexed="81"/>
            <rFont val="Tahoma"/>
            <family val="2"/>
          </rPr>
          <t xml:space="preserve">Windows </t>
        </r>
        <r>
          <rPr>
            <b/>
            <sz val="9"/>
            <color indexed="81"/>
            <rFont val="細明體"/>
            <family val="3"/>
            <charset val="136"/>
          </rPr>
          <t>使用者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 xml:space="preserve">傳票173不入帳
</t>
        </r>
      </text>
    </comment>
  </commentList>
</comments>
</file>

<file path=xl/sharedStrings.xml><?xml version="1.0" encoding="utf-8"?>
<sst xmlns="http://schemas.openxmlformats.org/spreadsheetml/2006/main" count="2581" uniqueCount="1300">
  <si>
    <t>傳票號碼</t>
  </si>
  <si>
    <t>類別</t>
    <phoneticPr fontId="4" type="noConversion"/>
  </si>
  <si>
    <t>傳票日期</t>
  </si>
  <si>
    <t>存摺日期</t>
    <phoneticPr fontId="4" type="noConversion"/>
  </si>
  <si>
    <t>摘要</t>
  </si>
  <si>
    <t>收入</t>
  </si>
  <si>
    <t>支出</t>
  </si>
  <si>
    <t>餘額</t>
  </si>
  <si>
    <t>期初餘額</t>
    <phoneticPr fontId="4" type="noConversion"/>
  </si>
  <si>
    <t>1</t>
    <phoneticPr fontId="4" type="noConversion"/>
  </si>
  <si>
    <t>作文班</t>
    <phoneticPr fontId="4" type="noConversion"/>
  </si>
  <si>
    <t>109/09/25</t>
    <phoneticPr fontId="4" type="noConversion"/>
  </si>
  <si>
    <t>作文班-週五 七,八年級 35人@1500</t>
    <phoneticPr fontId="4" type="noConversion"/>
  </si>
  <si>
    <t>2</t>
    <phoneticPr fontId="4" type="noConversion"/>
  </si>
  <si>
    <t>作文班-週五 九年級 6人@400</t>
    <phoneticPr fontId="4" type="noConversion"/>
  </si>
  <si>
    <t>3</t>
  </si>
  <si>
    <t>秘書組</t>
    <phoneticPr fontId="4" type="noConversion"/>
  </si>
  <si>
    <t>109/10/12</t>
    <phoneticPr fontId="4" type="noConversion"/>
  </si>
  <si>
    <t>109/9/26</t>
    <phoneticPr fontId="4" type="noConversion"/>
  </si>
  <si>
    <t>電話費- 109/08 27582889 27582884</t>
    <phoneticPr fontId="4" type="noConversion"/>
  </si>
  <si>
    <t>4</t>
  </si>
  <si>
    <t>109/10/12</t>
  </si>
  <si>
    <t>作文班-暑假萬漩</t>
    <phoneticPr fontId="4" type="noConversion"/>
  </si>
  <si>
    <t>5</t>
  </si>
  <si>
    <t>教育組</t>
    <phoneticPr fontId="4" type="noConversion"/>
  </si>
  <si>
    <t>109/11/03</t>
    <phoneticPr fontId="4" type="noConversion"/>
  </si>
  <si>
    <t>教師節禮物回包1元</t>
    <phoneticPr fontId="4" type="noConversion"/>
  </si>
  <si>
    <t>6</t>
  </si>
  <si>
    <t>作文班-週五</t>
    <phoneticPr fontId="4" type="noConversion"/>
  </si>
  <si>
    <t>7</t>
  </si>
  <si>
    <t>109/10/13</t>
    <phoneticPr fontId="4" type="noConversion"/>
  </si>
  <si>
    <t>退貨物稅 2000元10筆</t>
    <phoneticPr fontId="4" type="noConversion"/>
  </si>
  <si>
    <t>8</t>
  </si>
  <si>
    <t>財務組</t>
    <phoneticPr fontId="4" type="noConversion"/>
  </si>
  <si>
    <t>109/10/14</t>
    <phoneticPr fontId="4" type="noConversion"/>
  </si>
  <si>
    <t>定存息 157295430</t>
    <phoneticPr fontId="4" type="noConversion"/>
  </si>
  <si>
    <t>9</t>
  </si>
  <si>
    <t>109/10/27</t>
    <phoneticPr fontId="4" type="noConversion"/>
  </si>
  <si>
    <t>電話費- 109/09 27582889 27582884</t>
    <phoneticPr fontId="4" type="noConversion"/>
  </si>
  <si>
    <t>10</t>
  </si>
  <si>
    <t>11</t>
  </si>
  <si>
    <t>109/11/08</t>
    <phoneticPr fontId="4" type="noConversion"/>
  </si>
  <si>
    <t>指捐-志工團(邱淳淳)</t>
    <phoneticPr fontId="4" type="noConversion"/>
  </si>
  <si>
    <t>12</t>
  </si>
  <si>
    <t>109/11/11</t>
    <phoneticPr fontId="4" type="noConversion"/>
  </si>
  <si>
    <t>作文班14人</t>
    <phoneticPr fontId="4" type="noConversion"/>
  </si>
  <si>
    <t>13</t>
  </si>
  <si>
    <t>109/11/13</t>
    <phoneticPr fontId="4" type="noConversion"/>
  </si>
  <si>
    <t>冷氣專戶退回</t>
    <phoneticPr fontId="4" type="noConversion"/>
  </si>
  <si>
    <t>14</t>
  </si>
  <si>
    <t>109/11/09</t>
    <phoneticPr fontId="4" type="noConversion"/>
  </si>
  <si>
    <r>
      <t>管樂團</t>
    </r>
    <r>
      <rPr>
        <sz val="6"/>
        <color rgb="FF000000"/>
        <rFont val="微軟正黑體"/>
        <family val="2"/>
      </rPr>
      <t xml:space="preserve"> 1.次中音薩克斯風 55000 2.上低音薩克斯風185000 3.和聲訓練器+音箱 42000 4.低音號170000 5.上低音號 125000 6. 法國號85000</t>
    </r>
    <phoneticPr fontId="4" type="noConversion"/>
  </si>
  <si>
    <t>15</t>
  </si>
  <si>
    <t>109家長代表大會手冊及工作人員餐盒</t>
    <phoneticPr fontId="4" type="noConversion"/>
  </si>
  <si>
    <t>16</t>
  </si>
  <si>
    <t>慧慧會長母親辭世花籃</t>
    <phoneticPr fontId="4" type="noConversion"/>
  </si>
  <si>
    <t>17</t>
  </si>
  <si>
    <t>華南銀行更換印鑑</t>
    <phoneticPr fontId="4" type="noConversion"/>
  </si>
  <si>
    <t>18</t>
  </si>
  <si>
    <t>新會長副會長會計財務更換橡皮章</t>
    <phoneticPr fontId="4" type="noConversion"/>
  </si>
  <si>
    <t>19</t>
  </si>
  <si>
    <t>活動組</t>
    <phoneticPr fontId="4" type="noConversion"/>
  </si>
  <si>
    <t>英文歌唱比賽優勝獎勵品</t>
    <phoneticPr fontId="4" type="noConversion"/>
  </si>
  <si>
    <t>20</t>
  </si>
  <si>
    <t>109/11/10</t>
    <phoneticPr fontId="4" type="noConversion"/>
  </si>
  <si>
    <t>2020年全民會長盃青少年羽球分齡賽報名費2人</t>
    <phoneticPr fontId="4" type="noConversion"/>
  </si>
  <si>
    <t>21</t>
  </si>
  <si>
    <t>2020年全國菁英盃國武術錦標賽</t>
    <phoneticPr fontId="4" type="noConversion"/>
  </si>
  <si>
    <t>22</t>
  </si>
  <si>
    <t>109/11/16</t>
    <phoneticPr fontId="4" type="noConversion"/>
  </si>
  <si>
    <t>23</t>
  </si>
  <si>
    <t>109/11/19</t>
    <phoneticPr fontId="4" type="noConversion"/>
  </si>
  <si>
    <t>募款專科教室-ATM轉帳</t>
    <phoneticPr fontId="4" type="noConversion"/>
  </si>
  <si>
    <t>24</t>
  </si>
  <si>
    <t>109/11/20</t>
    <phoneticPr fontId="4" type="noConversion"/>
  </si>
  <si>
    <t>25</t>
  </si>
  <si>
    <t>109/11/21</t>
    <phoneticPr fontId="4" type="noConversion"/>
  </si>
  <si>
    <t>26</t>
  </si>
  <si>
    <t>109/11/22</t>
    <phoneticPr fontId="4" type="noConversion"/>
  </si>
  <si>
    <t>27</t>
  </si>
  <si>
    <t>109/11/23</t>
    <phoneticPr fontId="4" type="noConversion"/>
  </si>
  <si>
    <t>募款專科教室45500 弦樂團10000-ATM轉帳</t>
    <phoneticPr fontId="4" type="noConversion"/>
  </si>
  <si>
    <t>28</t>
  </si>
  <si>
    <t>募款專科教室-現金存入</t>
    <phoneticPr fontId="4" type="noConversion"/>
  </si>
  <si>
    <t>29</t>
  </si>
  <si>
    <t>109/11/24</t>
    <phoneticPr fontId="4" type="noConversion"/>
  </si>
  <si>
    <t>30</t>
  </si>
  <si>
    <t>31</t>
  </si>
  <si>
    <t>109/11/25</t>
  </si>
  <si>
    <t>32</t>
  </si>
  <si>
    <t>33</t>
  </si>
  <si>
    <t>109/11/26</t>
  </si>
  <si>
    <t>電話費- 109/10 27582889 27582884</t>
    <phoneticPr fontId="4" type="noConversion"/>
  </si>
  <si>
    <t>34</t>
  </si>
  <si>
    <t>35</t>
  </si>
  <si>
    <t>36</t>
  </si>
  <si>
    <t>109/11/27</t>
  </si>
  <si>
    <t>37</t>
  </si>
  <si>
    <t>38</t>
  </si>
  <si>
    <t>樂團教室冷氣10台</t>
    <phoneticPr fontId="10" type="noConversion"/>
  </si>
  <si>
    <t>39</t>
  </si>
  <si>
    <t>109/11/24</t>
  </si>
  <si>
    <t>樂團教室和合作社的PVC地磚,方塊地毯及角鋼架</t>
  </si>
  <si>
    <t>40</t>
  </si>
  <si>
    <t>樂團教室和合作社的拆除.泥作及金屬門施作工料費</t>
  </si>
  <si>
    <t>41</t>
  </si>
  <si>
    <t>志工組</t>
  </si>
  <si>
    <t>11/6志工大會餐盒+飲料 46份@95元</t>
  </si>
  <si>
    <t>42</t>
  </si>
  <si>
    <t>作文班</t>
  </si>
  <si>
    <t>週五及週六作文班鐘點費</t>
  </si>
  <si>
    <t>43</t>
  </si>
  <si>
    <t>週六作文班加班費</t>
  </si>
  <si>
    <t>44</t>
    <phoneticPr fontId="4" type="noConversion"/>
  </si>
  <si>
    <t>活動組</t>
  </si>
  <si>
    <t>109年度校慶餐會使用</t>
  </si>
  <si>
    <t>45</t>
  </si>
  <si>
    <t>非預算</t>
    <phoneticPr fontId="4" type="noConversion"/>
  </si>
  <si>
    <t>銀行錯匯</t>
    <phoneticPr fontId="4" type="noConversion"/>
  </si>
  <si>
    <t>46</t>
  </si>
  <si>
    <t>教育組</t>
  </si>
  <si>
    <t>2020年全國中正盃武術聯賽報名費</t>
  </si>
  <si>
    <t>47</t>
  </si>
  <si>
    <t>校慶系列活動-升學博覽會高中職友校來校攤位夥伴之餐券</t>
  </si>
  <si>
    <t>48</t>
  </si>
  <si>
    <t>樂團教室冷氣安裝費用</t>
  </si>
  <si>
    <t>49</t>
  </si>
  <si>
    <t>樂團教室和合作社的油漆工程</t>
  </si>
  <si>
    <t>50</t>
    <phoneticPr fontId="4" type="noConversion"/>
  </si>
  <si>
    <t>弦樂團練習用樂器 Cello ISVA-I360 *2台</t>
  </si>
  <si>
    <t>51</t>
    <phoneticPr fontId="4" type="noConversion"/>
  </si>
  <si>
    <t>樂團教室和合作社的輕隔間.輕鋼架天花板及組合櫃施作工料費</t>
  </si>
  <si>
    <t>52</t>
  </si>
  <si>
    <t>樂團教室和合作社的燈具及水電工程施作工料費</t>
  </si>
  <si>
    <t>53</t>
  </si>
  <si>
    <t>樂團教室和合作社的木作.傢俱施作材料費</t>
  </si>
  <si>
    <t>54</t>
  </si>
  <si>
    <t>109/11/27</t>
    <phoneticPr fontId="4" type="noConversion"/>
  </si>
  <si>
    <t>更正-銀行錯誤</t>
    <phoneticPr fontId="4" type="noConversion"/>
  </si>
  <si>
    <t>55</t>
    <phoneticPr fontId="4" type="noConversion"/>
  </si>
  <si>
    <t>109/12/01</t>
    <phoneticPr fontId="4" type="noConversion"/>
  </si>
  <si>
    <t>募款專科教室-現金存入</t>
    <phoneticPr fontId="4" type="noConversion"/>
  </si>
  <si>
    <t>56</t>
    <phoneticPr fontId="4" type="noConversion"/>
  </si>
  <si>
    <t>109/12/03</t>
    <phoneticPr fontId="4" type="noConversion"/>
  </si>
  <si>
    <t>57</t>
    <phoneticPr fontId="4" type="noConversion"/>
  </si>
  <si>
    <t>109/12/04</t>
  </si>
  <si>
    <t>募款專科教室-ATM轉帳</t>
    <phoneticPr fontId="4" type="noConversion"/>
  </si>
  <si>
    <t>58</t>
    <phoneticPr fontId="4" type="noConversion"/>
  </si>
  <si>
    <t>109/12/07</t>
    <phoneticPr fontId="4" type="noConversion"/>
  </si>
  <si>
    <t>59</t>
    <phoneticPr fontId="4" type="noConversion"/>
  </si>
  <si>
    <t xml:space="preserve"> 109/12/10</t>
    <phoneticPr fontId="4" type="noConversion"/>
  </si>
  <si>
    <t>60</t>
    <phoneticPr fontId="4" type="noConversion"/>
  </si>
  <si>
    <t>61</t>
    <phoneticPr fontId="4" type="noConversion"/>
  </si>
  <si>
    <t>62</t>
    <phoneticPr fontId="4" type="noConversion"/>
  </si>
  <si>
    <t xml:space="preserve"> 109/12/12</t>
    <phoneticPr fontId="4" type="noConversion"/>
  </si>
  <si>
    <t>指捐-志工團(彭盛昌)</t>
    <phoneticPr fontId="4" type="noConversion"/>
  </si>
  <si>
    <t>63</t>
  </si>
  <si>
    <t>109/12/14</t>
    <phoneticPr fontId="4" type="noConversion"/>
  </si>
  <si>
    <t>定存息 157295430</t>
    <phoneticPr fontId="4" type="noConversion"/>
  </si>
  <si>
    <t>65</t>
  </si>
  <si>
    <t>109/12/16</t>
    <phoneticPr fontId="4" type="noConversion"/>
  </si>
  <si>
    <t>不入帳-黃明德顧問指捐11/18特教體育活動日礦泉水32箱</t>
    <phoneticPr fontId="4" type="noConversion"/>
  </si>
  <si>
    <t>66</t>
  </si>
  <si>
    <t>67</t>
  </si>
  <si>
    <t>109/12/17</t>
    <phoneticPr fontId="4" type="noConversion"/>
  </si>
  <si>
    <t>109年興雅國中家長會會費</t>
    <phoneticPr fontId="4" type="noConversion"/>
  </si>
  <si>
    <t>68</t>
  </si>
  <si>
    <t>109/12/21</t>
    <phoneticPr fontId="4" type="noConversion"/>
  </si>
  <si>
    <t>利息收入</t>
    <phoneticPr fontId="4" type="noConversion"/>
  </si>
  <si>
    <t>69</t>
  </si>
  <si>
    <t>作文班</t>
    <phoneticPr fontId="4" type="noConversion"/>
  </si>
  <si>
    <t>109/12/10</t>
    <phoneticPr fontId="4" type="noConversion"/>
  </si>
  <si>
    <t>70</t>
  </si>
  <si>
    <t>活動組</t>
    <phoneticPr fontId="4" type="noConversion"/>
  </si>
  <si>
    <t>109學年度校慶獎勵七年級進場秀各班表現優異之獎品</t>
    <phoneticPr fontId="4" type="noConversion"/>
  </si>
  <si>
    <t>71</t>
  </si>
  <si>
    <t>109/12/10</t>
  </si>
  <si>
    <t>週五及週六作文班授課老師鐘點費</t>
  </si>
  <si>
    <t>72</t>
  </si>
  <si>
    <t>109/12/15</t>
  </si>
  <si>
    <t>109年中正盃民俗體育運動錦標賽</t>
  </si>
  <si>
    <t>73</t>
  </si>
  <si>
    <t>資深教職員獎金,新光三越禮卷校慶頒發</t>
  </si>
  <si>
    <t>74</t>
  </si>
  <si>
    <t>109年台北市美術比賽獎金</t>
  </si>
  <si>
    <t>75</t>
  </si>
  <si>
    <t>導護志工保險費(國泰產物)109/11/15-110/11/15</t>
  </si>
  <si>
    <t>76</t>
  </si>
  <si>
    <t>12/12校慶站崗志工30位園遊餐券</t>
  </si>
  <si>
    <t>77</t>
  </si>
  <si>
    <t>非預算</t>
  </si>
  <si>
    <t>管樂團榮獲特優紅布條</t>
  </si>
  <si>
    <t>78</t>
  </si>
  <si>
    <t>109年台北市中正盃武術聯賽報名費</t>
  </si>
  <si>
    <t>79</t>
  </si>
  <si>
    <t>校慶來賓禮50份</t>
  </si>
  <si>
    <t>80</t>
  </si>
  <si>
    <t>園遊會收入</t>
    <phoneticPr fontId="4" type="noConversion"/>
  </si>
  <si>
    <t>81</t>
  </si>
  <si>
    <t>109/12/22</t>
    <phoneticPr fontId="4" type="noConversion"/>
  </si>
  <si>
    <t>53週年校慶家長會園遊會費用</t>
  </si>
  <si>
    <t>82</t>
  </si>
  <si>
    <t>秘書組</t>
    <phoneticPr fontId="4" type="noConversion"/>
  </si>
  <si>
    <t>109/12/28</t>
    <phoneticPr fontId="4" type="noConversion"/>
  </si>
  <si>
    <t>電話費- 109/11 27582889 27582884</t>
    <phoneticPr fontId="4" type="noConversion"/>
  </si>
  <si>
    <t>83</t>
  </si>
  <si>
    <t>109/12/16</t>
  </si>
  <si>
    <t>109/12/28</t>
  </si>
  <si>
    <t>109學年度校慶音響</t>
  </si>
  <si>
    <t>84</t>
  </si>
  <si>
    <t>109/12/24</t>
  </si>
  <si>
    <t>109年第一學期七八年級第二次評量成績進步獎 @100*60人</t>
  </si>
  <si>
    <t>85</t>
  </si>
  <si>
    <t>園遊會教職員園遊卷贊助 @50*150人   @100*6人</t>
  </si>
  <si>
    <t>86</t>
  </si>
  <si>
    <t>校慶師生盃籃球裁判費</t>
  </si>
  <si>
    <t>87</t>
  </si>
  <si>
    <t>秘書組</t>
  </si>
  <si>
    <t>文具護貝膠膜(感謝狀使用)</t>
  </si>
  <si>
    <t>88</t>
  </si>
  <si>
    <t>109年12月18日親職講座講師費</t>
  </si>
  <si>
    <t>89</t>
  </si>
  <si>
    <t>109/12/29</t>
    <phoneticPr fontId="4" type="noConversion"/>
  </si>
  <si>
    <t>90</t>
  </si>
  <si>
    <t>指捐請領-弦樂團</t>
    <phoneticPr fontId="4" type="noConversion"/>
  </si>
  <si>
    <t>91</t>
  </si>
  <si>
    <t>92</t>
  </si>
  <si>
    <t>93</t>
  </si>
  <si>
    <t>94</t>
  </si>
  <si>
    <t>95</t>
  </si>
  <si>
    <t>96</t>
  </si>
  <si>
    <t>97</t>
  </si>
  <si>
    <t>98</t>
  </si>
  <si>
    <t>109</t>
  </si>
  <si>
    <t>110</t>
  </si>
  <si>
    <t>111</t>
  </si>
  <si>
    <t>112</t>
  </si>
  <si>
    <t>113</t>
  </si>
  <si>
    <t>114</t>
  </si>
  <si>
    <t>117</t>
  </si>
  <si>
    <t>118</t>
  </si>
  <si>
    <t>119</t>
  </si>
  <si>
    <t>120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</si>
  <si>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</si>
  <si>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</si>
  <si>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</si>
  <si>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</si>
  <si>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</si>
  <si>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</si>
  <si>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</si>
  <si>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</si>
  <si>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</si>
  <si>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</si>
  <si>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</si>
  <si>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</si>
  <si>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</si>
  <si>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</si>
  <si>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</si>
  <si>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</si>
  <si>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</si>
  <si>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</si>
  <si>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</si>
  <si>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</si>
  <si>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</si>
  <si>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</si>
  <si>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</si>
  <si>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</si>
  <si>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</si>
  <si>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</si>
  <si>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</si>
  <si>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</si>
  <si>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</si>
  <si>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</si>
  <si>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</si>
  <si>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</si>
  <si>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</si>
  <si>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</si>
  <si>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</si>
  <si>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</si>
  <si>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</si>
  <si>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家長會</t>
    <phoneticPr fontId="4" type="noConversion"/>
  </si>
  <si>
    <t>非預算</t>
    <phoneticPr fontId="3" type="noConversion"/>
  </si>
  <si>
    <t>捐款收入-志工團</t>
    <phoneticPr fontId="4" type="noConversion"/>
  </si>
  <si>
    <t>捐款收入-弦樂團</t>
    <phoneticPr fontId="4" type="noConversion"/>
  </si>
  <si>
    <t>捐款收入-專科教室</t>
    <phoneticPr fontId="4" type="noConversion"/>
  </si>
  <si>
    <t>代收-課後作文班</t>
    <phoneticPr fontId="4" type="noConversion"/>
  </si>
  <si>
    <t>代付-課後作文班</t>
    <phoneticPr fontId="4" type="noConversion"/>
  </si>
  <si>
    <t>家長會</t>
    <phoneticPr fontId="3" type="noConversion"/>
  </si>
  <si>
    <t>冷氣組</t>
    <phoneticPr fontId="4" type="noConversion"/>
  </si>
  <si>
    <t>指捐-弦樂團</t>
    <phoneticPr fontId="4" type="noConversion"/>
  </si>
  <si>
    <t>指捐-專科教室</t>
    <phoneticPr fontId="4" type="noConversion"/>
  </si>
  <si>
    <t>指捐-不入帳</t>
    <phoneticPr fontId="4" type="noConversion"/>
  </si>
  <si>
    <t>存摺日期</t>
  </si>
  <si>
    <t>合計</t>
  </si>
  <si>
    <t>合計</t>
    <phoneticPr fontId="12" type="noConversion"/>
  </si>
  <si>
    <t>指捐-一般捐款(李志良)3000元, 園遊會現金收入6345元</t>
    <phoneticPr fontId="4" type="noConversion"/>
  </si>
  <si>
    <t>指捐-管樂團</t>
    <phoneticPr fontId="4" type="noConversion"/>
  </si>
  <si>
    <t>家長會年費收入</t>
    <phoneticPr fontId="4" type="noConversion"/>
  </si>
  <si>
    <t>捐款收入-一般</t>
    <phoneticPr fontId="3" type="noConversion"/>
  </si>
  <si>
    <t>指捐項目</t>
  </si>
  <si>
    <r>
      <rPr>
        <sz val="18"/>
        <rFont val="標楷體"/>
        <family val="4"/>
        <charset val="136"/>
      </rPr>
      <t>組別</t>
    </r>
  </si>
  <si>
    <r>
      <rPr>
        <sz val="18"/>
        <rFont val="標楷體"/>
        <family val="4"/>
        <charset val="136"/>
      </rPr>
      <t>前期餘額</t>
    </r>
  </si>
  <si>
    <r>
      <rPr>
        <sz val="18"/>
        <rFont val="標楷體"/>
        <family val="4"/>
        <charset val="136"/>
      </rPr>
      <t>可用金額</t>
    </r>
    <phoneticPr fontId="4" type="noConversion"/>
  </si>
  <si>
    <r>
      <rPr>
        <sz val="18"/>
        <rFont val="標楷體"/>
        <family val="4"/>
        <charset val="136"/>
      </rPr>
      <t>指捐餘額</t>
    </r>
  </si>
  <si>
    <t>志工組--志工聚餐</t>
  </si>
  <si>
    <t>志工組--未指定</t>
  </si>
  <si>
    <t>特教班</t>
  </si>
  <si>
    <t>關懷組</t>
  </si>
  <si>
    <t>108校慶晚會指捐金額</t>
  </si>
  <si>
    <t>寒暑課後複習</t>
  </si>
  <si>
    <t>急難救助</t>
  </si>
  <si>
    <t>資源班</t>
  </si>
  <si>
    <r>
      <t>109</t>
    </r>
    <r>
      <rPr>
        <sz val="18"/>
        <rFont val="標楷體"/>
        <family val="4"/>
        <charset val="136"/>
      </rPr>
      <t>指捐核銷</t>
    </r>
    <phoneticPr fontId="4" type="noConversion"/>
  </si>
  <si>
    <r>
      <t>109</t>
    </r>
    <r>
      <rPr>
        <sz val="18"/>
        <rFont val="標楷體"/>
        <family val="4"/>
        <charset val="136"/>
      </rPr>
      <t>年度指捐</t>
    </r>
    <phoneticPr fontId="4" type="noConversion"/>
  </si>
  <si>
    <t>備註</t>
    <phoneticPr fontId="16" type="noConversion"/>
  </si>
  <si>
    <t>謝師宴(含比賽奬金)</t>
    <phoneticPr fontId="16" type="noConversion"/>
  </si>
  <si>
    <t>弦樂團</t>
    <phoneticPr fontId="16" type="noConversion"/>
  </si>
  <si>
    <t>清寒奬學金</t>
    <phoneticPr fontId="16" type="noConversion"/>
  </si>
  <si>
    <t>專科教室</t>
    <phoneticPr fontId="28" type="noConversion"/>
  </si>
  <si>
    <t>指捐-管樂團</t>
    <phoneticPr fontId="4" type="noConversion"/>
  </si>
  <si>
    <t>指捐-管樂團</t>
    <phoneticPr fontId="4" type="noConversion"/>
  </si>
  <si>
    <t>指捐-管樂團</t>
    <phoneticPr fontId="4" type="noConversion"/>
  </si>
  <si>
    <t>指捐-管樂團</t>
    <phoneticPr fontId="4" type="noConversion"/>
  </si>
  <si>
    <t>指捐-管樂團</t>
    <phoneticPr fontId="4" type="noConversion"/>
  </si>
  <si>
    <t>指捐-志工團</t>
    <phoneticPr fontId="4" type="noConversion"/>
  </si>
  <si>
    <t>指捐-志工團</t>
    <phoneticPr fontId="4" type="noConversion"/>
  </si>
  <si>
    <t>志工組</t>
    <phoneticPr fontId="3" type="noConversion"/>
  </si>
  <si>
    <t>指捐-一般.活動組</t>
    <phoneticPr fontId="4" type="noConversion"/>
  </si>
  <si>
    <t>指捐-專科教室.弦樂團</t>
    <phoneticPr fontId="4" type="noConversion"/>
  </si>
  <si>
    <t>秘書組</t>
    <phoneticPr fontId="3" type="noConversion"/>
  </si>
  <si>
    <t>教育組</t>
    <phoneticPr fontId="3" type="noConversion"/>
  </si>
  <si>
    <t>代付-管樂團樂器</t>
    <phoneticPr fontId="4" type="noConversion"/>
  </si>
  <si>
    <t>代付-管樂團工程</t>
    <phoneticPr fontId="4" type="noConversion"/>
  </si>
  <si>
    <t>代付-弦樂團</t>
    <phoneticPr fontId="4" type="noConversion"/>
  </si>
  <si>
    <t>定存明細</t>
    <phoneticPr fontId="3" type="noConversion"/>
  </si>
  <si>
    <t>定存息暨活存息</t>
  </si>
  <si>
    <t>管樂團-退冷氣貨物稅</t>
    <phoneticPr fontId="3" type="noConversion"/>
  </si>
  <si>
    <t>捐款人全名</t>
  </si>
  <si>
    <t>捐款人</t>
  </si>
  <si>
    <t>班級</t>
  </si>
  <si>
    <t>公開?</t>
  </si>
  <si>
    <t>捐款金額</t>
  </si>
  <si>
    <t>累計金額</t>
  </si>
  <si>
    <t>捐款方式</t>
  </si>
  <si>
    <t>後五碼</t>
  </si>
  <si>
    <t>收單日期</t>
  </si>
  <si>
    <t>捐款種類</t>
  </si>
  <si>
    <t>收據編號</t>
  </si>
  <si>
    <t>廖再春</t>
    <phoneticPr fontId="16" type="noConversion"/>
  </si>
  <si>
    <t>廖再春</t>
    <phoneticPr fontId="16" type="noConversion"/>
  </si>
  <si>
    <t>廖再春</t>
    <phoneticPr fontId="16" type="noConversion"/>
  </si>
  <si>
    <t>Y</t>
    <phoneticPr fontId="16" type="noConversion"/>
  </si>
  <si>
    <t>現金</t>
    <phoneticPr fontId="16" type="noConversion"/>
  </si>
  <si>
    <t>109/11/23</t>
    <phoneticPr fontId="16" type="noConversion"/>
  </si>
  <si>
    <t>指捐</t>
    <phoneticPr fontId="16" type="noConversion"/>
  </si>
  <si>
    <t>專科教室</t>
    <phoneticPr fontId="16" type="noConversion"/>
  </si>
  <si>
    <t>4751</t>
    <phoneticPr fontId="16" type="noConversion"/>
  </si>
  <si>
    <t>高永溫</t>
    <phoneticPr fontId="16" type="noConversion"/>
  </si>
  <si>
    <t>高永溫</t>
    <phoneticPr fontId="16" type="noConversion"/>
  </si>
  <si>
    <t>高◎溫</t>
    <phoneticPr fontId="16" type="noConversion"/>
  </si>
  <si>
    <t>N</t>
    <phoneticPr fontId="16" type="noConversion"/>
  </si>
  <si>
    <t>ATM</t>
    <phoneticPr fontId="16" type="noConversion"/>
  </si>
  <si>
    <t>44363</t>
    <phoneticPr fontId="16" type="noConversion"/>
  </si>
  <si>
    <t>專科教室</t>
    <phoneticPr fontId="16" type="noConversion"/>
  </si>
  <si>
    <t>4752</t>
  </si>
  <si>
    <t>廖乙朣</t>
    <phoneticPr fontId="16" type="noConversion"/>
  </si>
  <si>
    <t>廖乙朣</t>
    <phoneticPr fontId="16" type="noConversion"/>
  </si>
  <si>
    <t>廖◎朣</t>
    <phoneticPr fontId="16" type="noConversion"/>
  </si>
  <si>
    <t>N</t>
    <phoneticPr fontId="16" type="noConversion"/>
  </si>
  <si>
    <t>4753</t>
  </si>
  <si>
    <t>杜金盛</t>
    <phoneticPr fontId="16" type="noConversion"/>
  </si>
  <si>
    <t>杜金盛</t>
    <phoneticPr fontId="16" type="noConversion"/>
  </si>
  <si>
    <t>杜◎盛</t>
    <phoneticPr fontId="16" type="noConversion"/>
  </si>
  <si>
    <t>109/11/23</t>
    <phoneticPr fontId="16" type="noConversion"/>
  </si>
  <si>
    <t>專科教室</t>
    <phoneticPr fontId="16" type="noConversion"/>
  </si>
  <si>
    <t>4754</t>
  </si>
  <si>
    <t>謝佳珍</t>
    <phoneticPr fontId="16" type="noConversion"/>
  </si>
  <si>
    <t>謝佳珍</t>
    <phoneticPr fontId="16" type="noConversion"/>
  </si>
  <si>
    <t>Y</t>
    <phoneticPr fontId="16" type="noConversion"/>
  </si>
  <si>
    <t>4755</t>
  </si>
  <si>
    <t>王乃慶</t>
    <phoneticPr fontId="16" type="noConversion"/>
  </si>
  <si>
    <t>王乃慶</t>
    <phoneticPr fontId="16" type="noConversion"/>
  </si>
  <si>
    <t>指捐</t>
    <phoneticPr fontId="16" type="noConversion"/>
  </si>
  <si>
    <t>4756</t>
  </si>
  <si>
    <t>王淑華</t>
    <phoneticPr fontId="16" type="noConversion"/>
  </si>
  <si>
    <t>王淑華</t>
    <phoneticPr fontId="16" type="noConversion"/>
  </si>
  <si>
    <t>王◎華</t>
    <phoneticPr fontId="16" type="noConversion"/>
  </si>
  <si>
    <t>109/11/23</t>
    <phoneticPr fontId="16" type="noConversion"/>
  </si>
  <si>
    <t>指捐</t>
    <phoneticPr fontId="16" type="noConversion"/>
  </si>
  <si>
    <t>4757</t>
  </si>
  <si>
    <t>謝東諺</t>
    <phoneticPr fontId="16" type="noConversion"/>
  </si>
  <si>
    <t>謝東諺</t>
    <phoneticPr fontId="16" type="noConversion"/>
  </si>
  <si>
    <t>謝東諺</t>
    <phoneticPr fontId="16" type="noConversion"/>
  </si>
  <si>
    <t>Y</t>
    <phoneticPr fontId="16" type="noConversion"/>
  </si>
  <si>
    <t>指捐</t>
    <phoneticPr fontId="16" type="noConversion"/>
  </si>
  <si>
    <t>4758</t>
  </si>
  <si>
    <t>丁子民</t>
    <phoneticPr fontId="16" type="noConversion"/>
  </si>
  <si>
    <t>丁子民</t>
    <phoneticPr fontId="16" type="noConversion"/>
  </si>
  <si>
    <t>丁◎民</t>
    <phoneticPr fontId="16" type="noConversion"/>
  </si>
  <si>
    <t>4759</t>
  </si>
  <si>
    <t>趙今華</t>
    <phoneticPr fontId="16" type="noConversion"/>
  </si>
  <si>
    <t>趙今華</t>
    <phoneticPr fontId="16" type="noConversion"/>
  </si>
  <si>
    <t>趙◎華</t>
    <phoneticPr fontId="16" type="noConversion"/>
  </si>
  <si>
    <t>N</t>
    <phoneticPr fontId="16" type="noConversion"/>
  </si>
  <si>
    <t>4760</t>
  </si>
  <si>
    <t>戴乙如</t>
    <phoneticPr fontId="16" type="noConversion"/>
  </si>
  <si>
    <t>戴◎如</t>
    <phoneticPr fontId="16" type="noConversion"/>
  </si>
  <si>
    <t>N</t>
    <phoneticPr fontId="16" type="noConversion"/>
  </si>
  <si>
    <t>109/11/23</t>
    <phoneticPr fontId="16" type="noConversion"/>
  </si>
  <si>
    <t>專科教室</t>
    <phoneticPr fontId="16" type="noConversion"/>
  </si>
  <si>
    <t>4761</t>
  </si>
  <si>
    <t>周俊勳</t>
    <phoneticPr fontId="16" type="noConversion"/>
  </si>
  <si>
    <t>周俊勳</t>
    <phoneticPr fontId="16" type="noConversion"/>
  </si>
  <si>
    <t>周俊勳</t>
    <phoneticPr fontId="16" type="noConversion"/>
  </si>
  <si>
    <t>現金</t>
    <phoneticPr fontId="16" type="noConversion"/>
  </si>
  <si>
    <t>指捐</t>
    <phoneticPr fontId="16" type="noConversion"/>
  </si>
  <si>
    <t>4762</t>
  </si>
  <si>
    <t>謝秀月</t>
    <phoneticPr fontId="16" type="noConversion"/>
  </si>
  <si>
    <t>謝秀月</t>
    <phoneticPr fontId="16" type="noConversion"/>
  </si>
  <si>
    <t>現金</t>
    <phoneticPr fontId="16" type="noConversion"/>
  </si>
  <si>
    <t>4763</t>
  </si>
  <si>
    <t>朱姿穎</t>
    <phoneticPr fontId="16" type="noConversion"/>
  </si>
  <si>
    <t>朱姿穎</t>
    <phoneticPr fontId="16" type="noConversion"/>
  </si>
  <si>
    <t>朱◎穎</t>
    <phoneticPr fontId="16" type="noConversion"/>
  </si>
  <si>
    <t>4764</t>
  </si>
  <si>
    <t>張月純</t>
    <phoneticPr fontId="16" type="noConversion"/>
  </si>
  <si>
    <t>張月純</t>
    <phoneticPr fontId="16" type="noConversion"/>
  </si>
  <si>
    <t>張月純</t>
    <phoneticPr fontId="16" type="noConversion"/>
  </si>
  <si>
    <t>4765</t>
  </si>
  <si>
    <t>湯宜芬</t>
    <phoneticPr fontId="16" type="noConversion"/>
  </si>
  <si>
    <t>湯宜芬</t>
    <phoneticPr fontId="16" type="noConversion"/>
  </si>
  <si>
    <t>湯◎芬</t>
    <phoneticPr fontId="16" type="noConversion"/>
  </si>
  <si>
    <t>指捐</t>
    <phoneticPr fontId="16" type="noConversion"/>
  </si>
  <si>
    <t>4766</t>
  </si>
  <si>
    <t>吳美淑</t>
    <phoneticPr fontId="16" type="noConversion"/>
  </si>
  <si>
    <t>吳美淑</t>
    <phoneticPr fontId="16" type="noConversion"/>
  </si>
  <si>
    <t>4767</t>
  </si>
  <si>
    <t>郭日新</t>
    <phoneticPr fontId="16" type="noConversion"/>
  </si>
  <si>
    <t>郭日新</t>
    <phoneticPr fontId="16" type="noConversion"/>
  </si>
  <si>
    <t>郭日新</t>
    <phoneticPr fontId="16" type="noConversion"/>
  </si>
  <si>
    <t>Y</t>
    <phoneticPr fontId="16" type="noConversion"/>
  </si>
  <si>
    <t>ATM</t>
    <phoneticPr fontId="16" type="noConversion"/>
  </si>
  <si>
    <t>109/11/23</t>
    <phoneticPr fontId="16" type="noConversion"/>
  </si>
  <si>
    <t>4768</t>
  </si>
  <si>
    <t>游騰一</t>
    <phoneticPr fontId="16" type="noConversion"/>
  </si>
  <si>
    <t>游騰一</t>
    <phoneticPr fontId="16" type="noConversion"/>
  </si>
  <si>
    <t>游騰一</t>
    <phoneticPr fontId="16" type="noConversion"/>
  </si>
  <si>
    <t>109/11/23</t>
    <phoneticPr fontId="16" type="noConversion"/>
  </si>
  <si>
    <t>4769</t>
  </si>
  <si>
    <t>黃綺菁</t>
    <phoneticPr fontId="16" type="noConversion"/>
  </si>
  <si>
    <t>黃綺菁</t>
    <phoneticPr fontId="16" type="noConversion"/>
  </si>
  <si>
    <t>黃綺菁</t>
    <phoneticPr fontId="16" type="noConversion"/>
  </si>
  <si>
    <t>指捐</t>
    <phoneticPr fontId="16" type="noConversion"/>
  </si>
  <si>
    <t>4770</t>
  </si>
  <si>
    <t>陳素瑛</t>
    <phoneticPr fontId="16" type="noConversion"/>
  </si>
  <si>
    <t>陳素瑛</t>
    <phoneticPr fontId="16" type="noConversion"/>
  </si>
  <si>
    <t>Y</t>
    <phoneticPr fontId="16" type="noConversion"/>
  </si>
  <si>
    <t>109/11/23</t>
    <phoneticPr fontId="16" type="noConversion"/>
  </si>
  <si>
    <t>4771</t>
  </si>
  <si>
    <t>鄭乃嘉</t>
    <phoneticPr fontId="16" type="noConversion"/>
  </si>
  <si>
    <t>鄭乃嘉</t>
    <phoneticPr fontId="16" type="noConversion"/>
  </si>
  <si>
    <t>現金</t>
    <phoneticPr fontId="16" type="noConversion"/>
  </si>
  <si>
    <t>4772</t>
  </si>
  <si>
    <t>許哲睿</t>
    <phoneticPr fontId="16" type="noConversion"/>
  </si>
  <si>
    <t>許哲睿</t>
    <phoneticPr fontId="16" type="noConversion"/>
  </si>
  <si>
    <t>4773</t>
  </si>
  <si>
    <t>施曉君</t>
    <phoneticPr fontId="16" type="noConversion"/>
  </si>
  <si>
    <t>施曉君</t>
    <phoneticPr fontId="16" type="noConversion"/>
  </si>
  <si>
    <t>施◎君</t>
    <phoneticPr fontId="16" type="noConversion"/>
  </si>
  <si>
    <t>4774</t>
  </si>
  <si>
    <t>4775</t>
  </si>
  <si>
    <t>陳玫芳</t>
    <phoneticPr fontId="16" type="noConversion"/>
  </si>
  <si>
    <t>陳玫芳</t>
    <phoneticPr fontId="16" type="noConversion"/>
  </si>
  <si>
    <t>陳◎芳</t>
    <phoneticPr fontId="16" type="noConversion"/>
  </si>
  <si>
    <t>4776</t>
  </si>
  <si>
    <t>吳佳怡</t>
    <phoneticPr fontId="16" type="noConversion"/>
  </si>
  <si>
    <t>吳佳怡</t>
    <phoneticPr fontId="16" type="noConversion"/>
  </si>
  <si>
    <t>4777</t>
  </si>
  <si>
    <t>李青洲</t>
    <phoneticPr fontId="16" type="noConversion"/>
  </si>
  <si>
    <t>李青洲</t>
    <phoneticPr fontId="16" type="noConversion"/>
  </si>
  <si>
    <t>李◎洲</t>
    <phoneticPr fontId="16" type="noConversion"/>
  </si>
  <si>
    <t>4778</t>
  </si>
  <si>
    <t>程莉婷</t>
    <phoneticPr fontId="16" type="noConversion"/>
  </si>
  <si>
    <t>程莉婷</t>
    <phoneticPr fontId="16" type="noConversion"/>
  </si>
  <si>
    <t>程◎婷</t>
    <phoneticPr fontId="16" type="noConversion"/>
  </si>
  <si>
    <t>4779</t>
  </si>
  <si>
    <t>王仁山</t>
    <phoneticPr fontId="16" type="noConversion"/>
  </si>
  <si>
    <t>王仁山</t>
    <phoneticPr fontId="16" type="noConversion"/>
  </si>
  <si>
    <t>王◎山</t>
    <phoneticPr fontId="16" type="noConversion"/>
  </si>
  <si>
    <t>4780</t>
  </si>
  <si>
    <t>陳新馨</t>
    <phoneticPr fontId="16" type="noConversion"/>
  </si>
  <si>
    <t>陳新馨</t>
    <phoneticPr fontId="16" type="noConversion"/>
  </si>
  <si>
    <t>陳◎馨</t>
    <phoneticPr fontId="16" type="noConversion"/>
  </si>
  <si>
    <t>N</t>
    <phoneticPr fontId="16" type="noConversion"/>
  </si>
  <si>
    <t>4781</t>
  </si>
  <si>
    <t>王淑真</t>
    <phoneticPr fontId="16" type="noConversion"/>
  </si>
  <si>
    <t>王淑真</t>
    <phoneticPr fontId="16" type="noConversion"/>
  </si>
  <si>
    <t>王淑真</t>
    <phoneticPr fontId="16" type="noConversion"/>
  </si>
  <si>
    <t>4782</t>
  </si>
  <si>
    <t>陳俊光</t>
    <phoneticPr fontId="16" type="noConversion"/>
  </si>
  <si>
    <t>陳俊光</t>
    <phoneticPr fontId="16" type="noConversion"/>
  </si>
  <si>
    <t>陳◎光</t>
    <phoneticPr fontId="16" type="noConversion"/>
  </si>
  <si>
    <t>4783</t>
  </si>
  <si>
    <t>陳惠英</t>
    <phoneticPr fontId="16" type="noConversion"/>
  </si>
  <si>
    <t>陳◎英</t>
    <phoneticPr fontId="16" type="noConversion"/>
  </si>
  <si>
    <t>陳惠英</t>
    <phoneticPr fontId="16" type="noConversion"/>
  </si>
  <si>
    <t>4784</t>
  </si>
  <si>
    <t>陳嘉蕓</t>
    <phoneticPr fontId="16" type="noConversion"/>
  </si>
  <si>
    <t>陳嘉蕓</t>
    <phoneticPr fontId="16" type="noConversion"/>
  </si>
  <si>
    <t>109/11/23</t>
    <phoneticPr fontId="16" type="noConversion"/>
  </si>
  <si>
    <t>4785</t>
  </si>
  <si>
    <t>賴婷宜</t>
    <phoneticPr fontId="16" type="noConversion"/>
  </si>
  <si>
    <t>賴婷宜</t>
    <phoneticPr fontId="16" type="noConversion"/>
  </si>
  <si>
    <t>賴婷宜</t>
    <phoneticPr fontId="16" type="noConversion"/>
  </si>
  <si>
    <t>現金</t>
    <phoneticPr fontId="16" type="noConversion"/>
  </si>
  <si>
    <t>4786</t>
  </si>
  <si>
    <t>吳嘉瑜</t>
    <phoneticPr fontId="16" type="noConversion"/>
  </si>
  <si>
    <t>吳嘉瑜</t>
    <phoneticPr fontId="16" type="noConversion"/>
  </si>
  <si>
    <t>吳◎瑜</t>
    <phoneticPr fontId="16" type="noConversion"/>
  </si>
  <si>
    <t>ATM</t>
    <phoneticPr fontId="16" type="noConversion"/>
  </si>
  <si>
    <t>4787</t>
  </si>
  <si>
    <t>顏俊仁</t>
    <phoneticPr fontId="16" type="noConversion"/>
  </si>
  <si>
    <t>顏俊仁</t>
    <phoneticPr fontId="16" type="noConversion"/>
  </si>
  <si>
    <t>顏俊仁</t>
    <phoneticPr fontId="16" type="noConversion"/>
  </si>
  <si>
    <t>02410</t>
    <phoneticPr fontId="16" type="noConversion"/>
  </si>
  <si>
    <t>4788</t>
  </si>
  <si>
    <t>管惠溫</t>
    <phoneticPr fontId="16" type="noConversion"/>
  </si>
  <si>
    <t>管◎溫</t>
    <phoneticPr fontId="16" type="noConversion"/>
  </si>
  <si>
    <t>4789</t>
  </si>
  <si>
    <t>張惠慈</t>
    <phoneticPr fontId="16" type="noConversion"/>
  </si>
  <si>
    <t>張惠慈</t>
    <phoneticPr fontId="16" type="noConversion"/>
  </si>
  <si>
    <t>4790</t>
  </si>
  <si>
    <t>諸秀姬</t>
    <phoneticPr fontId="16" type="noConversion"/>
  </si>
  <si>
    <t>專科教室</t>
    <phoneticPr fontId="16" type="noConversion"/>
  </si>
  <si>
    <t>4791</t>
  </si>
  <si>
    <t>名璟農產國際有限公司</t>
    <phoneticPr fontId="16" type="noConversion"/>
  </si>
  <si>
    <t>名璟農產國際有限公司</t>
    <phoneticPr fontId="16" type="noConversion"/>
  </si>
  <si>
    <t>現金</t>
    <phoneticPr fontId="16" type="noConversion"/>
  </si>
  <si>
    <t>4851</t>
  </si>
  <si>
    <r>
      <t>黃</t>
    </r>
    <r>
      <rPr>
        <sz val="14"/>
        <color theme="1"/>
        <rFont val="宋体"/>
        <family val="3"/>
        <charset val="134"/>
      </rPr>
      <t>瀞誼</t>
    </r>
    <phoneticPr fontId="16" type="noConversion"/>
  </si>
  <si>
    <r>
      <t>黃</t>
    </r>
    <r>
      <rPr>
        <sz val="14"/>
        <color theme="1"/>
        <rFont val="宋体"/>
        <family val="3"/>
        <charset val="134"/>
      </rPr>
      <t>瀞誼</t>
    </r>
    <phoneticPr fontId="16" type="noConversion"/>
  </si>
  <si>
    <t>55746</t>
    <phoneticPr fontId="16" type="noConversion"/>
  </si>
  <si>
    <t>4852</t>
  </si>
  <si>
    <t>施信甫</t>
    <phoneticPr fontId="16" type="noConversion"/>
  </si>
  <si>
    <t>施信甫</t>
    <phoneticPr fontId="16" type="noConversion"/>
  </si>
  <si>
    <t>ATM</t>
    <phoneticPr fontId="16" type="noConversion"/>
  </si>
  <si>
    <t>徐靖雯</t>
    <phoneticPr fontId="16" type="noConversion"/>
  </si>
  <si>
    <t>4792</t>
    <phoneticPr fontId="16" type="noConversion"/>
  </si>
  <si>
    <t>王首淙</t>
    <phoneticPr fontId="16" type="noConversion"/>
  </si>
  <si>
    <t>王首淙</t>
    <phoneticPr fontId="16" type="noConversion"/>
  </si>
  <si>
    <t>王首淙</t>
    <phoneticPr fontId="16" type="noConversion"/>
  </si>
  <si>
    <t>4793</t>
  </si>
  <si>
    <t>林家慶</t>
    <phoneticPr fontId="16" type="noConversion"/>
  </si>
  <si>
    <t>33866</t>
    <phoneticPr fontId="16" type="noConversion"/>
  </si>
  <si>
    <t>專科教室20000 弦樂團10000</t>
    <phoneticPr fontId="16" type="noConversion"/>
  </si>
  <si>
    <t>4794</t>
  </si>
  <si>
    <t>龔則立</t>
    <phoneticPr fontId="16" type="noConversion"/>
  </si>
  <si>
    <t>龔◎立</t>
    <phoneticPr fontId="16" type="noConversion"/>
  </si>
  <si>
    <t>N</t>
    <phoneticPr fontId="16" type="noConversion"/>
  </si>
  <si>
    <t>04880</t>
    <phoneticPr fontId="16" type="noConversion"/>
  </si>
  <si>
    <t>4795</t>
  </si>
  <si>
    <t>陳逸舟</t>
    <phoneticPr fontId="16" type="noConversion"/>
  </si>
  <si>
    <t>陳逸舟</t>
    <phoneticPr fontId="16" type="noConversion"/>
  </si>
  <si>
    <t>專科教室</t>
    <phoneticPr fontId="16" type="noConversion"/>
  </si>
  <si>
    <t>4796</t>
  </si>
  <si>
    <r>
      <t>林</t>
    </r>
    <r>
      <rPr>
        <sz val="14"/>
        <color theme="1"/>
        <rFont val="宋体"/>
        <family val="3"/>
        <charset val="134"/>
      </rPr>
      <t>喆緯</t>
    </r>
    <phoneticPr fontId="16" type="noConversion"/>
  </si>
  <si>
    <r>
      <t>林◎</t>
    </r>
    <r>
      <rPr>
        <sz val="14"/>
        <color theme="1"/>
        <rFont val="宋体"/>
        <family val="3"/>
        <charset val="134"/>
      </rPr>
      <t>緯</t>
    </r>
    <phoneticPr fontId="16" type="noConversion"/>
  </si>
  <si>
    <t>4797</t>
  </si>
  <si>
    <t>陳運濤</t>
    <phoneticPr fontId="16" type="noConversion"/>
  </si>
  <si>
    <t>陳◎濤</t>
    <phoneticPr fontId="16" type="noConversion"/>
  </si>
  <si>
    <t>現金</t>
    <phoneticPr fontId="16" type="noConversion"/>
  </si>
  <si>
    <t>4798</t>
  </si>
  <si>
    <t>羅文瑛</t>
    <phoneticPr fontId="16" type="noConversion"/>
  </si>
  <si>
    <t>羅◎瑛</t>
    <phoneticPr fontId="16" type="noConversion"/>
  </si>
  <si>
    <t>N</t>
    <phoneticPr fontId="16" type="noConversion"/>
  </si>
  <si>
    <t>4799</t>
  </si>
  <si>
    <t>闕志銘</t>
    <phoneticPr fontId="16" type="noConversion"/>
  </si>
  <si>
    <t>闕志銘</t>
    <phoneticPr fontId="16" type="noConversion"/>
  </si>
  <si>
    <t>闕◎銘</t>
    <phoneticPr fontId="16" type="noConversion"/>
  </si>
  <si>
    <t>4800</t>
  </si>
  <si>
    <t>郭菁菁</t>
    <phoneticPr fontId="16" type="noConversion"/>
  </si>
  <si>
    <t>郭菁菁</t>
    <phoneticPr fontId="16" type="noConversion"/>
  </si>
  <si>
    <t>郭◎菁</t>
    <phoneticPr fontId="16" type="noConversion"/>
  </si>
  <si>
    <t>70320</t>
    <phoneticPr fontId="16" type="noConversion"/>
  </si>
  <si>
    <t>專科教室</t>
    <phoneticPr fontId="16" type="noConversion"/>
  </si>
  <si>
    <t>4801</t>
  </si>
  <si>
    <t>林燦宏</t>
    <phoneticPr fontId="16" type="noConversion"/>
  </si>
  <si>
    <t>林◎宏</t>
    <phoneticPr fontId="16" type="noConversion"/>
  </si>
  <si>
    <t>12019</t>
    <phoneticPr fontId="16" type="noConversion"/>
  </si>
  <si>
    <t>4850</t>
  </si>
  <si>
    <t>張一凡</t>
    <phoneticPr fontId="16" type="noConversion"/>
  </si>
  <si>
    <t>張一凡</t>
    <phoneticPr fontId="16" type="noConversion"/>
  </si>
  <si>
    <t>4802</t>
    <phoneticPr fontId="16" type="noConversion"/>
  </si>
  <si>
    <t>黃高正</t>
    <phoneticPr fontId="16" type="noConversion"/>
  </si>
  <si>
    <t>黃◎正</t>
    <phoneticPr fontId="16" type="noConversion"/>
  </si>
  <si>
    <t>指捐</t>
    <phoneticPr fontId="16" type="noConversion"/>
  </si>
  <si>
    <t>4803</t>
  </si>
  <si>
    <t>劉柏成</t>
    <phoneticPr fontId="16" type="noConversion"/>
  </si>
  <si>
    <t>劉◎成</t>
    <phoneticPr fontId="16" type="noConversion"/>
  </si>
  <si>
    <t>4804</t>
  </si>
  <si>
    <t>李建華</t>
    <phoneticPr fontId="16" type="noConversion"/>
  </si>
  <si>
    <t>4805</t>
  </si>
  <si>
    <t>黃麗蓉</t>
    <phoneticPr fontId="16" type="noConversion"/>
  </si>
  <si>
    <t>黃麗蓉</t>
    <phoneticPr fontId="16" type="noConversion"/>
  </si>
  <si>
    <t>黃◎蓉</t>
    <phoneticPr fontId="16" type="noConversion"/>
  </si>
  <si>
    <t>4806</t>
  </si>
  <si>
    <t>鍾春懿</t>
    <phoneticPr fontId="16" type="noConversion"/>
  </si>
  <si>
    <t>鍾春懿</t>
    <phoneticPr fontId="16" type="noConversion"/>
  </si>
  <si>
    <t>Y</t>
    <phoneticPr fontId="16" type="noConversion"/>
  </si>
  <si>
    <t>02480</t>
    <phoneticPr fontId="16" type="noConversion"/>
  </si>
  <si>
    <t>4807</t>
  </si>
  <si>
    <t>許維倫</t>
    <phoneticPr fontId="16" type="noConversion"/>
  </si>
  <si>
    <t>4808</t>
  </si>
  <si>
    <t>吳昌儒</t>
    <phoneticPr fontId="16" type="noConversion"/>
  </si>
  <si>
    <t>吳昌儒</t>
    <phoneticPr fontId="16" type="noConversion"/>
  </si>
  <si>
    <t>4809</t>
  </si>
  <si>
    <t>劉玉瑩</t>
    <phoneticPr fontId="16" type="noConversion"/>
  </si>
  <si>
    <t>劉玉瑩</t>
    <phoneticPr fontId="16" type="noConversion"/>
  </si>
  <si>
    <t>劉玉瑩</t>
    <phoneticPr fontId="16" type="noConversion"/>
  </si>
  <si>
    <t>4810</t>
  </si>
  <si>
    <t>李宛諭</t>
    <phoneticPr fontId="16" type="noConversion"/>
  </si>
  <si>
    <t>李宛諭</t>
    <phoneticPr fontId="16" type="noConversion"/>
  </si>
  <si>
    <t>4811</t>
  </si>
  <si>
    <t>譚家洋</t>
    <phoneticPr fontId="16" type="noConversion"/>
  </si>
  <si>
    <t>譚家洋</t>
    <phoneticPr fontId="16" type="noConversion"/>
  </si>
  <si>
    <t>譚◎洋</t>
    <phoneticPr fontId="16" type="noConversion"/>
  </si>
  <si>
    <t>4812</t>
  </si>
  <si>
    <t>林葉</t>
    <phoneticPr fontId="16" type="noConversion"/>
  </si>
  <si>
    <t>林◎</t>
    <phoneticPr fontId="16" type="noConversion"/>
  </si>
  <si>
    <t>4813</t>
  </si>
  <si>
    <t>蕭穎聰</t>
    <phoneticPr fontId="16" type="noConversion"/>
  </si>
  <si>
    <t>4814</t>
  </si>
  <si>
    <t>張世錚</t>
    <phoneticPr fontId="16" type="noConversion"/>
  </si>
  <si>
    <t>張世錚</t>
    <phoneticPr fontId="16" type="noConversion"/>
  </si>
  <si>
    <t>4815</t>
  </si>
  <si>
    <t>陳郭承</t>
    <phoneticPr fontId="16" type="noConversion"/>
  </si>
  <si>
    <t>陳郭承</t>
    <phoneticPr fontId="16" type="noConversion"/>
  </si>
  <si>
    <t>陳◎承</t>
    <phoneticPr fontId="16" type="noConversion"/>
  </si>
  <si>
    <t>4816</t>
  </si>
  <si>
    <t>周瑞富</t>
    <phoneticPr fontId="16" type="noConversion"/>
  </si>
  <si>
    <t>周瑞富</t>
    <phoneticPr fontId="16" type="noConversion"/>
  </si>
  <si>
    <t>Y</t>
    <phoneticPr fontId="16" type="noConversion"/>
  </si>
  <si>
    <t>4817</t>
  </si>
  <si>
    <t>魏培森</t>
    <phoneticPr fontId="16" type="noConversion"/>
  </si>
  <si>
    <t>魏培森</t>
    <phoneticPr fontId="16" type="noConversion"/>
  </si>
  <si>
    <t>77311</t>
    <phoneticPr fontId="16" type="noConversion"/>
  </si>
  <si>
    <t>4818</t>
  </si>
  <si>
    <t>楊調楠</t>
    <phoneticPr fontId="16" type="noConversion"/>
  </si>
  <si>
    <t>指捐</t>
    <phoneticPr fontId="16" type="noConversion"/>
  </si>
  <si>
    <t>4819</t>
  </si>
  <si>
    <t>陳安德</t>
    <phoneticPr fontId="16" type="noConversion"/>
  </si>
  <si>
    <t>4820</t>
  </si>
  <si>
    <t>杏光眼鏡行</t>
    <phoneticPr fontId="16" type="noConversion"/>
  </si>
  <si>
    <t>4821</t>
  </si>
  <si>
    <t>陳佳玉</t>
    <phoneticPr fontId="16" type="noConversion"/>
  </si>
  <si>
    <t>陳◎玉</t>
    <phoneticPr fontId="16" type="noConversion"/>
  </si>
  <si>
    <t>4822</t>
  </si>
  <si>
    <t>柯淑華</t>
    <phoneticPr fontId="16" type="noConversion"/>
  </si>
  <si>
    <t>柯淑華</t>
    <phoneticPr fontId="16" type="noConversion"/>
  </si>
  <si>
    <t>4823</t>
  </si>
  <si>
    <t>林輝山</t>
    <phoneticPr fontId="16" type="noConversion"/>
  </si>
  <si>
    <t>林◎山</t>
    <phoneticPr fontId="16" type="noConversion"/>
  </si>
  <si>
    <t>27382</t>
    <phoneticPr fontId="16" type="noConversion"/>
  </si>
  <si>
    <t>4824</t>
  </si>
  <si>
    <t>鍾元凱</t>
    <phoneticPr fontId="16" type="noConversion"/>
  </si>
  <si>
    <t>73129</t>
    <phoneticPr fontId="16" type="noConversion"/>
  </si>
  <si>
    <t>指捐</t>
    <phoneticPr fontId="16" type="noConversion"/>
  </si>
  <si>
    <t>4825</t>
  </si>
  <si>
    <t>鄧文懿</t>
    <phoneticPr fontId="16" type="noConversion"/>
  </si>
  <si>
    <t>鄧文懿</t>
    <phoneticPr fontId="16" type="noConversion"/>
  </si>
  <si>
    <t>4826</t>
  </si>
  <si>
    <t>王緯中</t>
    <phoneticPr fontId="16" type="noConversion"/>
  </si>
  <si>
    <t>4827</t>
  </si>
  <si>
    <t>張家蓉</t>
    <phoneticPr fontId="16" type="noConversion"/>
  </si>
  <si>
    <t>張家蓉</t>
    <phoneticPr fontId="16" type="noConversion"/>
  </si>
  <si>
    <t>4828</t>
  </si>
  <si>
    <t>趙素真</t>
    <phoneticPr fontId="16" type="noConversion"/>
  </si>
  <si>
    <t>趙素真</t>
    <phoneticPr fontId="16" type="noConversion"/>
  </si>
  <si>
    <t>4829</t>
  </si>
  <si>
    <r>
      <t>王娟</t>
    </r>
    <r>
      <rPr>
        <sz val="14"/>
        <color theme="1"/>
        <rFont val="宋体"/>
        <family val="3"/>
        <charset val="134"/>
      </rPr>
      <t>嬑</t>
    </r>
    <phoneticPr fontId="16" type="noConversion"/>
  </si>
  <si>
    <t>41486</t>
    <phoneticPr fontId="16" type="noConversion"/>
  </si>
  <si>
    <t>4830</t>
  </si>
  <si>
    <t>曾靜玲</t>
    <phoneticPr fontId="16" type="noConversion"/>
  </si>
  <si>
    <t>4831</t>
  </si>
  <si>
    <t>洪順財</t>
    <phoneticPr fontId="16" type="noConversion"/>
  </si>
  <si>
    <t>洪順財</t>
    <phoneticPr fontId="16" type="noConversion"/>
  </si>
  <si>
    <t>4832</t>
  </si>
  <si>
    <t>魏谷晏</t>
    <phoneticPr fontId="16" type="noConversion"/>
  </si>
  <si>
    <t>64756</t>
    <phoneticPr fontId="16" type="noConversion"/>
  </si>
  <si>
    <t>4833</t>
  </si>
  <si>
    <t>游家倫</t>
    <phoneticPr fontId="16" type="noConversion"/>
  </si>
  <si>
    <t>07959</t>
    <phoneticPr fontId="16" type="noConversion"/>
  </si>
  <si>
    <t>4834</t>
  </si>
  <si>
    <t>林家葳</t>
    <phoneticPr fontId="16" type="noConversion"/>
  </si>
  <si>
    <t>Y</t>
    <phoneticPr fontId="16" type="noConversion"/>
  </si>
  <si>
    <t>4835</t>
  </si>
  <si>
    <t>李明倫</t>
    <phoneticPr fontId="16" type="noConversion"/>
  </si>
  <si>
    <t>李明倫</t>
    <phoneticPr fontId="16" type="noConversion"/>
  </si>
  <si>
    <t>ATM</t>
    <phoneticPr fontId="16" type="noConversion"/>
  </si>
  <si>
    <t>34232</t>
    <phoneticPr fontId="16" type="noConversion"/>
  </si>
  <si>
    <t>指捐</t>
    <phoneticPr fontId="16" type="noConversion"/>
  </si>
  <si>
    <t>4836</t>
  </si>
  <si>
    <t>蔡依儜</t>
    <phoneticPr fontId="16" type="noConversion"/>
  </si>
  <si>
    <t>蔡依儜</t>
    <phoneticPr fontId="16" type="noConversion"/>
  </si>
  <si>
    <t>96843</t>
    <phoneticPr fontId="16" type="noConversion"/>
  </si>
  <si>
    <t>4837</t>
  </si>
  <si>
    <t>康勝龍</t>
    <phoneticPr fontId="16" type="noConversion"/>
  </si>
  <si>
    <t>康勝龍</t>
    <phoneticPr fontId="16" type="noConversion"/>
  </si>
  <si>
    <t>4838</t>
  </si>
  <si>
    <t>呂芷萱</t>
  </si>
  <si>
    <t>呂◎萱</t>
    <phoneticPr fontId="16" type="noConversion"/>
  </si>
  <si>
    <t>16012</t>
    <phoneticPr fontId="16" type="noConversion"/>
  </si>
  <si>
    <t>4839</t>
  </si>
  <si>
    <t>林靜嫺</t>
    <phoneticPr fontId="16" type="noConversion"/>
  </si>
  <si>
    <t>林◎嫺</t>
    <phoneticPr fontId="16" type="noConversion"/>
  </si>
  <si>
    <t>41817</t>
    <phoneticPr fontId="16" type="noConversion"/>
  </si>
  <si>
    <t>4840</t>
  </si>
  <si>
    <t>許柏雄</t>
    <phoneticPr fontId="16" type="noConversion"/>
  </si>
  <si>
    <t>許◎雄</t>
    <phoneticPr fontId="16" type="noConversion"/>
  </si>
  <si>
    <t>4841</t>
  </si>
  <si>
    <t>黃鑀茵</t>
    <phoneticPr fontId="16" type="noConversion"/>
  </si>
  <si>
    <t>黃◎茵</t>
    <phoneticPr fontId="16" type="noConversion"/>
  </si>
  <si>
    <t>08010</t>
    <phoneticPr fontId="16" type="noConversion"/>
  </si>
  <si>
    <t>4842</t>
  </si>
  <si>
    <t>廖祿民</t>
    <phoneticPr fontId="16" type="noConversion"/>
  </si>
  <si>
    <t>廖◎民</t>
    <phoneticPr fontId="16" type="noConversion"/>
  </si>
  <si>
    <t>31079</t>
    <phoneticPr fontId="16" type="noConversion"/>
  </si>
  <si>
    <t>4843</t>
  </si>
  <si>
    <t>林雅琪</t>
    <phoneticPr fontId="16" type="noConversion"/>
  </si>
  <si>
    <t>林雅琪</t>
    <phoneticPr fontId="16" type="noConversion"/>
  </si>
  <si>
    <t>林◎琪</t>
    <phoneticPr fontId="16" type="noConversion"/>
  </si>
  <si>
    <t>4844</t>
  </si>
  <si>
    <t>陳香樺</t>
    <phoneticPr fontId="16" type="noConversion"/>
  </si>
  <si>
    <t>陳香樺</t>
    <phoneticPr fontId="16" type="noConversion"/>
  </si>
  <si>
    <t>陳◎樺</t>
    <phoneticPr fontId="16" type="noConversion"/>
  </si>
  <si>
    <t>03931</t>
    <phoneticPr fontId="16" type="noConversion"/>
  </si>
  <si>
    <t>4845</t>
  </si>
  <si>
    <t>施維維</t>
    <phoneticPr fontId="16" type="noConversion"/>
  </si>
  <si>
    <t>施維維</t>
    <phoneticPr fontId="16" type="noConversion"/>
  </si>
  <si>
    <t>施◎維</t>
    <phoneticPr fontId="16" type="noConversion"/>
  </si>
  <si>
    <t>66388</t>
    <phoneticPr fontId="16" type="noConversion"/>
  </si>
  <si>
    <t>4846</t>
  </si>
  <si>
    <t>吳怡君</t>
    <phoneticPr fontId="16" type="noConversion"/>
  </si>
  <si>
    <t>4847</t>
    <phoneticPr fontId="16" type="noConversion"/>
  </si>
  <si>
    <t>聞靜嫻</t>
    <phoneticPr fontId="16" type="noConversion"/>
  </si>
  <si>
    <t>4848</t>
    <phoneticPr fontId="16" type="noConversion"/>
  </si>
  <si>
    <t>張彩瑩</t>
    <phoneticPr fontId="16" type="noConversion"/>
  </si>
  <si>
    <t>張彩瑩</t>
    <phoneticPr fontId="16" type="noConversion"/>
  </si>
  <si>
    <t>張◎瑩</t>
    <phoneticPr fontId="16" type="noConversion"/>
  </si>
  <si>
    <t>51570</t>
    <phoneticPr fontId="16" type="noConversion"/>
  </si>
  <si>
    <t>4849</t>
  </si>
  <si>
    <t>葉徐明</t>
    <phoneticPr fontId="16" type="noConversion"/>
  </si>
  <si>
    <t>4853</t>
    <phoneticPr fontId="16" type="noConversion"/>
  </si>
  <si>
    <t>蔣仁哲</t>
    <phoneticPr fontId="16" type="noConversion"/>
  </si>
  <si>
    <t>蔣仁哲</t>
    <phoneticPr fontId="16" type="noConversion"/>
  </si>
  <si>
    <t>4854</t>
  </si>
  <si>
    <t>黃俊燁</t>
    <phoneticPr fontId="16" type="noConversion"/>
  </si>
  <si>
    <t>4855</t>
  </si>
  <si>
    <t>指捐</t>
    <phoneticPr fontId="16" type="noConversion"/>
  </si>
  <si>
    <t>4859</t>
    <phoneticPr fontId="16" type="noConversion"/>
  </si>
  <si>
    <t>林信翔</t>
    <phoneticPr fontId="16" type="noConversion"/>
  </si>
  <si>
    <t>林◎翔</t>
    <phoneticPr fontId="16" type="noConversion"/>
  </si>
  <si>
    <t>4860</t>
    <phoneticPr fontId="16" type="noConversion"/>
  </si>
  <si>
    <t>無名氏</t>
    <phoneticPr fontId="16" type="noConversion"/>
  </si>
  <si>
    <t>97645</t>
    <phoneticPr fontId="16" type="noConversion"/>
  </si>
  <si>
    <t>00093</t>
    <phoneticPr fontId="16" type="noConversion"/>
  </si>
  <si>
    <t>無名氏</t>
    <phoneticPr fontId="16" type="noConversion"/>
  </si>
  <si>
    <t>27514</t>
    <phoneticPr fontId="16" type="noConversion"/>
  </si>
  <si>
    <t>48640</t>
    <phoneticPr fontId="16" type="noConversion"/>
  </si>
  <si>
    <t>86339</t>
    <phoneticPr fontId="16" type="noConversion"/>
  </si>
  <si>
    <t>22405</t>
    <phoneticPr fontId="16" type="noConversion"/>
  </si>
  <si>
    <t>18150</t>
    <phoneticPr fontId="16" type="noConversion"/>
  </si>
  <si>
    <t>李志良</t>
    <phoneticPr fontId="28" type="noConversion"/>
  </si>
  <si>
    <t>指捐</t>
    <phoneticPr fontId="28" type="noConversion"/>
  </si>
  <si>
    <t>弦樂團</t>
    <phoneticPr fontId="28" type="noConversion"/>
  </si>
  <si>
    <t>志工團</t>
    <phoneticPr fontId="28" type="noConversion"/>
  </si>
  <si>
    <t>一般捐款</t>
    <phoneticPr fontId="28" type="noConversion"/>
  </si>
  <si>
    <t>林家慶</t>
    <phoneticPr fontId="28" type="noConversion"/>
  </si>
  <si>
    <t>李志良</t>
    <phoneticPr fontId="28" type="noConversion"/>
  </si>
  <si>
    <t>林家慶</t>
    <phoneticPr fontId="28" type="noConversion"/>
  </si>
  <si>
    <t>邱淳淳</t>
    <phoneticPr fontId="28" type="noConversion"/>
  </si>
  <si>
    <t>指捐</t>
    <phoneticPr fontId="28" type="noConversion"/>
  </si>
  <si>
    <t>志工團</t>
    <phoneticPr fontId="28" type="noConversion"/>
  </si>
  <si>
    <t>專科教室總筆數:</t>
    <phoneticPr fontId="16" type="noConversion"/>
  </si>
  <si>
    <t>弦樂團筆數:</t>
    <phoneticPr fontId="16" type="noConversion"/>
  </si>
  <si>
    <t>筆數</t>
    <phoneticPr fontId="12" type="noConversion"/>
  </si>
  <si>
    <t>金額</t>
    <phoneticPr fontId="12" type="noConversion"/>
  </si>
  <si>
    <t>志工團筆數:</t>
    <phoneticPr fontId="16" type="noConversion"/>
  </si>
  <si>
    <t>一般捐款筆數:</t>
    <phoneticPr fontId="16" type="noConversion"/>
  </si>
  <si>
    <t>110.01.07</t>
    <phoneticPr fontId="12" type="noConversion"/>
  </si>
  <si>
    <t>本學年度收入</t>
    <phoneticPr fontId="4" type="noConversion"/>
  </si>
  <si>
    <t>本學年度支出</t>
    <phoneticPr fontId="4" type="noConversion"/>
  </si>
  <si>
    <t>冷氣貨物稅+20,000</t>
    <phoneticPr fontId="12" type="noConversion"/>
  </si>
  <si>
    <t>會務支出</t>
    <phoneticPr fontId="3" type="noConversion"/>
  </si>
  <si>
    <t>華南銀行</t>
    <phoneticPr fontId="12" type="noConversion"/>
  </si>
  <si>
    <t>園遊會收入</t>
    <phoneticPr fontId="12" type="noConversion"/>
  </si>
  <si>
    <t>收回-代付108年冷氣繳費單</t>
    <phoneticPr fontId="3" type="noConversion"/>
  </si>
  <si>
    <t>寒練營</t>
    <phoneticPr fontId="3" type="noConversion"/>
  </si>
  <si>
    <t>110/01/07</t>
    <phoneticPr fontId="3" type="noConversion"/>
  </si>
  <si>
    <t>寒梅練功營 40人@600</t>
    <phoneticPr fontId="3" type="noConversion"/>
  </si>
  <si>
    <t>寒練營</t>
    <phoneticPr fontId="3" type="noConversion"/>
  </si>
  <si>
    <t>110/01/08</t>
    <phoneticPr fontId="3" type="noConversion"/>
  </si>
  <si>
    <t>110/01/08</t>
    <phoneticPr fontId="3" type="noConversion"/>
  </si>
  <si>
    <t>寒梅練功營 2人@600</t>
    <phoneticPr fontId="3" type="noConversion"/>
  </si>
  <si>
    <t>家長聯合會會費</t>
    <phoneticPr fontId="3" type="noConversion"/>
  </si>
  <si>
    <t>109年度九年級第二次被習考成績進步獎  31人@100</t>
    <phoneticPr fontId="3" type="noConversion"/>
  </si>
  <si>
    <t>在校志工保險72人109/12/6-110/12/6</t>
    <phoneticPr fontId="3" type="noConversion"/>
  </si>
  <si>
    <t>110/01/04</t>
    <phoneticPr fontId="3" type="noConversion"/>
  </si>
  <si>
    <t>109/12/04</t>
    <phoneticPr fontId="3" type="noConversion"/>
  </si>
  <si>
    <t>代收-寒梅練功營</t>
    <phoneticPr fontId="12" type="noConversion"/>
  </si>
  <si>
    <t>家長會</t>
    <phoneticPr fontId="3" type="noConversion"/>
  </si>
  <si>
    <t>110/01/04</t>
    <phoneticPr fontId="3" type="noConversion"/>
  </si>
  <si>
    <t>定存息 157295430</t>
    <phoneticPr fontId="3" type="noConversion"/>
  </si>
  <si>
    <t>110/01/18</t>
    <phoneticPr fontId="3" type="noConversion"/>
  </si>
  <si>
    <t>彭盛昌</t>
    <phoneticPr fontId="28" type="noConversion"/>
  </si>
  <si>
    <t>無名氏</t>
    <phoneticPr fontId="12" type="noConversion"/>
  </si>
  <si>
    <t>ATM</t>
    <phoneticPr fontId="12" type="noConversion"/>
  </si>
  <si>
    <t>06324</t>
    <phoneticPr fontId="12" type="noConversion"/>
  </si>
  <si>
    <t>募款-ATM1210006324</t>
    <phoneticPr fontId="3" type="noConversion"/>
  </si>
  <si>
    <t>寒練營</t>
    <phoneticPr fontId="3" type="noConversion"/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</si>
  <si>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</si>
  <si>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</si>
  <si>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</si>
  <si>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</si>
  <si>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</si>
  <si>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</si>
  <si>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</si>
  <si>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</si>
  <si>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</si>
  <si>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</si>
  <si>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115</t>
  </si>
  <si>
    <t>116</t>
  </si>
  <si>
    <t>121</t>
  </si>
  <si>
    <t>122</t>
  </si>
  <si>
    <t>123</t>
  </si>
  <si>
    <t>124</t>
  </si>
  <si>
    <t>125</t>
  </si>
  <si>
    <t>126</t>
  </si>
  <si>
    <t>153</t>
  </si>
  <si>
    <t>154</t>
  </si>
  <si>
    <t>155</t>
  </si>
  <si>
    <t>156</t>
  </si>
  <si>
    <t>157</t>
  </si>
  <si>
    <t>158</t>
  </si>
  <si>
    <t>159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</si>
  <si>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</si>
  <si>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</si>
  <si>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</si>
  <si>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</si>
  <si>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</si>
  <si>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</si>
  <si>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</si>
  <si>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</si>
  <si>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</si>
  <si>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</si>
  <si>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</si>
  <si>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</si>
  <si>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</si>
  <si>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</si>
  <si>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</si>
  <si>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</si>
  <si>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</si>
  <si>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寒梅練功營 1人@600</t>
    <phoneticPr fontId="3" type="noConversion"/>
  </si>
  <si>
    <t>秘書組</t>
    <phoneticPr fontId="3" type="noConversion"/>
  </si>
  <si>
    <t>110/01/26</t>
    <phoneticPr fontId="3" type="noConversion"/>
  </si>
  <si>
    <t>教育組</t>
    <phoneticPr fontId="3" type="noConversion"/>
  </si>
  <si>
    <t>110年台北市春季全國田徑公開賽報名費</t>
    <phoneticPr fontId="3" type="noConversion"/>
  </si>
  <si>
    <t>指捐-管樂團</t>
    <phoneticPr fontId="3" type="noConversion"/>
  </si>
  <si>
    <t>折疊吧台椅6個 (管樂團練習用)</t>
    <phoneticPr fontId="3" type="noConversion"/>
  </si>
  <si>
    <t>關懷組</t>
    <phoneticPr fontId="3" type="noConversion"/>
  </si>
  <si>
    <t>聖誕禮物經費</t>
    <phoneticPr fontId="3" type="noConversion"/>
  </si>
  <si>
    <t>110年寒假九年級自習督導費</t>
    <phoneticPr fontId="3" type="noConversion"/>
  </si>
  <si>
    <t>作文班</t>
    <phoneticPr fontId="4" type="noConversion"/>
  </si>
  <si>
    <t>110/02/02</t>
    <phoneticPr fontId="3" type="noConversion"/>
  </si>
  <si>
    <t>週五及週六作文班授課老師鐘點費</t>
    <phoneticPr fontId="3" type="noConversion"/>
  </si>
  <si>
    <t>週六作文班加班費</t>
    <phoneticPr fontId="3" type="noConversion"/>
  </si>
  <si>
    <t>作文班講義用紙</t>
    <phoneticPr fontId="3" type="noConversion"/>
  </si>
  <si>
    <t>作文班授課老師鐘點費</t>
    <phoneticPr fontId="3" type="noConversion"/>
  </si>
  <si>
    <t>指捐-一般</t>
    <phoneticPr fontId="3" type="noConversion"/>
  </si>
  <si>
    <t>110/02/24</t>
    <phoneticPr fontId="3" type="noConversion"/>
  </si>
  <si>
    <t>陳菊官副會長指捐歲末感恩音樂劇志工便當+飲料</t>
    <phoneticPr fontId="3" type="noConversion"/>
  </si>
  <si>
    <t>會長指捐贈王碧珠老師年資40年獎</t>
    <phoneticPr fontId="3" type="noConversion"/>
  </si>
  <si>
    <t>調整前年度</t>
    <phoneticPr fontId="12" type="noConversion"/>
  </si>
  <si>
    <t>(二)各項指定捐款專戶餘額說明:</t>
    <phoneticPr fontId="16" type="noConversion"/>
  </si>
  <si>
    <r>
      <t>108</t>
    </r>
    <r>
      <rPr>
        <sz val="18"/>
        <rFont val="標楷體"/>
        <family val="4"/>
        <charset val="136"/>
      </rPr>
      <t>年度指捐</t>
    </r>
    <phoneticPr fontId="4" type="noConversion"/>
  </si>
  <si>
    <r>
      <rPr>
        <sz val="18"/>
        <rFont val="標楷體"/>
        <family val="4"/>
        <charset val="136"/>
      </rPr>
      <t>可用金額</t>
    </r>
    <phoneticPr fontId="4" type="noConversion"/>
  </si>
  <si>
    <r>
      <t>108</t>
    </r>
    <r>
      <rPr>
        <sz val="18"/>
        <rFont val="標楷體"/>
        <family val="4"/>
        <charset val="136"/>
      </rPr>
      <t>指捐核銷</t>
    </r>
    <phoneticPr fontId="4" type="noConversion"/>
  </si>
  <si>
    <t>因疫情關係,108年改為志工禮物81份;義賣豆干收入16,800元轉入志工組</t>
    <phoneticPr fontId="16" type="noConversion"/>
  </si>
  <si>
    <t>顧問指捐比賽奬金12,000及指捐謝師宴餐費98,200</t>
    <phoneticPr fontId="16" type="noConversion"/>
  </si>
  <si>
    <t>弦樂團</t>
    <phoneticPr fontId="16" type="noConversion"/>
  </si>
  <si>
    <t>管樂團樂器</t>
    <phoneticPr fontId="16" type="noConversion"/>
  </si>
  <si>
    <t>管樂團:(1)合奏和分部教室改建(2)合作社拆遷改建(3)弦樂團樂器購置(4)管樂團樂器購置</t>
    <phoneticPr fontId="16" type="noConversion"/>
  </si>
  <si>
    <t>清寒奬學金</t>
    <phoneticPr fontId="16" type="noConversion"/>
  </si>
  <si>
    <t>調整金額</t>
    <phoneticPr fontId="16" type="noConversion"/>
  </si>
  <si>
    <t>108年度指捐餘額</t>
    <phoneticPr fontId="16" type="noConversion"/>
  </si>
  <si>
    <t>備註</t>
    <phoneticPr fontId="16" type="noConversion"/>
  </si>
  <si>
    <t>謝師宴(含比賽奬金)</t>
    <phoneticPr fontId="16" type="noConversion"/>
  </si>
  <si>
    <t>志工組-聚餐</t>
    <phoneticPr fontId="28" type="noConversion"/>
  </si>
  <si>
    <t>類別</t>
    <phoneticPr fontId="4" type="noConversion"/>
  </si>
  <si>
    <t>說明</t>
    <phoneticPr fontId="28" type="noConversion"/>
  </si>
  <si>
    <t>調整金額</t>
    <phoneticPr fontId="28" type="noConversion"/>
  </si>
  <si>
    <t>54</t>
    <phoneticPr fontId="4" type="noConversion"/>
  </si>
  <si>
    <t>志工組</t>
    <phoneticPr fontId="4" type="noConversion"/>
  </si>
  <si>
    <t>108年志工團豆干義賣收入-入志工專戶</t>
    <phoneticPr fontId="4" type="noConversion"/>
  </si>
  <si>
    <r>
      <rPr>
        <sz val="12"/>
        <color rgb="FF000000"/>
        <rFont val="宋体"/>
        <family val="3"/>
        <charset val="134"/>
      </rPr>
      <t>更正</t>
    </r>
    <r>
      <rPr>
        <sz val="12"/>
        <color rgb="FF000000"/>
        <rFont val="微軟正黑體"/>
        <family val="2"/>
        <charset val="136"/>
      </rPr>
      <t>-入到志工未指定帳戶</t>
    </r>
    <phoneticPr fontId="28" type="noConversion"/>
  </si>
  <si>
    <t>158</t>
    <phoneticPr fontId="4" type="noConversion"/>
  </si>
  <si>
    <t>2020/7/14</t>
    <phoneticPr fontId="4" type="noConversion"/>
  </si>
  <si>
    <t>志工餐費改送禮物81份</t>
    <phoneticPr fontId="4" type="noConversion"/>
  </si>
  <si>
    <t>家長會預算支出25,000</t>
    <phoneticPr fontId="28" type="noConversion"/>
  </si>
  <si>
    <t>志工組-未指定</t>
    <phoneticPr fontId="28" type="noConversion"/>
  </si>
  <si>
    <t>導護志工保險(共28人)-國泰人壽</t>
    <phoneticPr fontId="4" type="noConversion"/>
  </si>
  <si>
    <t>家長會有編列預算</t>
    <phoneticPr fontId="28" type="noConversion"/>
  </si>
  <si>
    <t>50</t>
    <phoneticPr fontId="4" type="noConversion"/>
  </si>
  <si>
    <t>志工團體傷害保險108.12.6-109.12.6-新光人壽</t>
    <phoneticPr fontId="4" type="noConversion"/>
  </si>
  <si>
    <t>51</t>
    <phoneticPr fontId="4" type="noConversion"/>
  </si>
  <si>
    <t>志工大會餐盒40盒(志工專戶支付)</t>
    <phoneticPr fontId="4" type="noConversion"/>
  </si>
  <si>
    <t>65</t>
    <phoneticPr fontId="4" type="noConversion"/>
  </si>
  <si>
    <t>活動組</t>
    <phoneticPr fontId="4" type="noConversion"/>
  </si>
  <si>
    <t>校慶志工站崗餐券26位志工</t>
    <phoneticPr fontId="4" type="noConversion"/>
  </si>
  <si>
    <t>2020/6/10</t>
    <phoneticPr fontId="4" type="noConversion"/>
  </si>
  <si>
    <t>2020/6/12</t>
    <phoneticPr fontId="4" type="noConversion"/>
  </si>
  <si>
    <t>5/16-5/17會考服務餐點(志工早餐/午餐)</t>
    <phoneticPr fontId="4" type="noConversion"/>
  </si>
  <si>
    <t>64756</t>
    <phoneticPr fontId="3" type="noConversion"/>
  </si>
  <si>
    <t>ATM</t>
    <phoneticPr fontId="3" type="noConversion"/>
  </si>
  <si>
    <t>17770</t>
    <phoneticPr fontId="3" type="noConversion"/>
  </si>
  <si>
    <t>諸秀姬</t>
    <phoneticPr fontId="3" type="noConversion"/>
  </si>
  <si>
    <t>08468</t>
    <phoneticPr fontId="3" type="noConversion"/>
  </si>
  <si>
    <t>綺菁</t>
    <phoneticPr fontId="3" type="noConversion"/>
  </si>
  <si>
    <t>彭爸</t>
    <phoneticPr fontId="3" type="noConversion"/>
  </si>
  <si>
    <t>洪順財</t>
    <phoneticPr fontId="3" type="noConversion"/>
  </si>
  <si>
    <t>維倫</t>
    <phoneticPr fontId="3" type="noConversion"/>
  </si>
  <si>
    <t>現金存</t>
    <phoneticPr fontId="3" type="noConversion"/>
  </si>
  <si>
    <t>代存</t>
    <phoneticPr fontId="12" type="noConversion"/>
  </si>
  <si>
    <t>志工-餐費</t>
    <phoneticPr fontId="12" type="noConversion"/>
  </si>
  <si>
    <t>魏谷晏</t>
    <phoneticPr fontId="12" type="noConversion"/>
  </si>
  <si>
    <t>林家慶</t>
    <phoneticPr fontId="12" type="noConversion"/>
  </si>
  <si>
    <t>彭嘉如</t>
    <phoneticPr fontId="12" type="noConversion"/>
  </si>
  <si>
    <t>王文玲</t>
    <phoneticPr fontId="12" type="noConversion"/>
  </si>
  <si>
    <t>陳正騰</t>
    <phoneticPr fontId="12" type="noConversion"/>
  </si>
  <si>
    <t>陳菊官</t>
    <phoneticPr fontId="12" type="noConversion"/>
  </si>
  <si>
    <t>吳昌儒</t>
    <phoneticPr fontId="12" type="noConversion"/>
  </si>
  <si>
    <t>翁嘉立</t>
    <phoneticPr fontId="12" type="noConversion"/>
  </si>
  <si>
    <t>鄧文懿</t>
    <phoneticPr fontId="16" type="noConversion"/>
  </si>
  <si>
    <t>林燕玉</t>
    <phoneticPr fontId="12" type="noConversion"/>
  </si>
  <si>
    <t>黃綺菁</t>
    <phoneticPr fontId="12" type="noConversion"/>
  </si>
  <si>
    <t>彭盛昌</t>
    <phoneticPr fontId="28" type="noConversion"/>
  </si>
  <si>
    <t>洪順財</t>
    <phoneticPr fontId="12" type="noConversion"/>
  </si>
  <si>
    <t>許維倫</t>
    <phoneticPr fontId="12" type="noConversion"/>
  </si>
  <si>
    <t>周慧慧</t>
    <phoneticPr fontId="12" type="noConversion"/>
  </si>
  <si>
    <t>吳佳怡</t>
    <phoneticPr fontId="12" type="noConversion"/>
  </si>
  <si>
    <t>黃麗瓏</t>
    <phoneticPr fontId="12" type="noConversion"/>
  </si>
  <si>
    <t>陳素瑛</t>
    <phoneticPr fontId="12" type="noConversion"/>
  </si>
  <si>
    <t>詹賢姬</t>
    <phoneticPr fontId="12" type="noConversion"/>
  </si>
  <si>
    <t>志工團餐聚筆數:</t>
    <phoneticPr fontId="16" type="noConversion"/>
  </si>
  <si>
    <t>秘書組</t>
    <phoneticPr fontId="4" type="noConversion"/>
  </si>
  <si>
    <t>110/03/04</t>
    <phoneticPr fontId="3" type="noConversion"/>
  </si>
  <si>
    <t>電話費- 109/12 27582889 27582884</t>
    <phoneticPr fontId="4" type="noConversion"/>
  </si>
  <si>
    <t>電話費-110/01 27582889 27582884</t>
    <phoneticPr fontId="3" type="noConversion"/>
  </si>
  <si>
    <t>寒練營</t>
    <phoneticPr fontId="3" type="noConversion"/>
  </si>
  <si>
    <t>110/03/05</t>
    <phoneticPr fontId="3" type="noConversion"/>
  </si>
  <si>
    <t>110年寒梅練功營複習卷費用及教師鐘點費</t>
    <phoneticPr fontId="3" type="noConversion"/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</si>
  <si>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</si>
  <si>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</si>
  <si>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</si>
  <si>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</si>
  <si>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</si>
  <si>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</si>
  <si>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</si>
  <si>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</si>
  <si>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</si>
  <si>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</si>
  <si>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</si>
  <si>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</si>
  <si>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</si>
  <si>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</si>
  <si>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</si>
  <si>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</si>
  <si>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</si>
  <si>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</si>
  <si>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</si>
  <si>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</si>
  <si>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</si>
  <si>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</si>
  <si>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</si>
  <si>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</si>
  <si>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</si>
  <si>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</si>
  <si>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</si>
  <si>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</si>
  <si>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</si>
  <si>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</si>
  <si>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</si>
  <si>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</si>
  <si>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</si>
  <si>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</si>
  <si>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</si>
  <si>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</si>
  <si>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</si>
  <si>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</si>
  <si>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</si>
  <si>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</si>
  <si>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</si>
  <si>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</si>
  <si>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</si>
  <si>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</si>
  <si>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</si>
  <si>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</si>
  <si>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</si>
  <si>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</si>
  <si>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</si>
  <si>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</si>
  <si>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</si>
  <si>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</si>
  <si>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</si>
  <si>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</si>
  <si>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</si>
  <si>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</si>
  <si>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</si>
  <si>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</si>
  <si>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</si>
  <si>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</si>
  <si>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</si>
  <si>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</si>
  <si>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</si>
  <si>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</si>
  <si>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</si>
  <si>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</si>
  <si>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</si>
  <si>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</si>
  <si>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</si>
  <si>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</si>
  <si>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</si>
  <si>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</si>
  <si>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</si>
  <si>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</si>
  <si>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</si>
  <si>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</si>
  <si>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</si>
  <si>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</si>
  <si>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</si>
  <si>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</si>
  <si>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</si>
  <si>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</si>
  <si>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</si>
  <si>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</si>
  <si>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</si>
  <si>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</si>
  <si>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</si>
  <si>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</si>
  <si>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</si>
  <si>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</si>
  <si>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</si>
  <si>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</si>
  <si>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</si>
  <si>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</si>
  <si>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</si>
  <si>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</si>
  <si>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</si>
  <si>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</si>
  <si>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</si>
  <si>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</si>
  <si>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</si>
  <si>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</si>
  <si>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定存息 157295430</t>
    <phoneticPr fontId="4" type="noConversion"/>
  </si>
  <si>
    <t>家長會</t>
    <phoneticPr fontId="3" type="noConversion"/>
  </si>
  <si>
    <t>110/02/17</t>
    <phoneticPr fontId="3" type="noConversion"/>
  </si>
  <si>
    <t>教育組</t>
    <phoneticPr fontId="3" type="noConversion"/>
  </si>
  <si>
    <t>109學年度第一學期七八年級第3次月考成績進步獎</t>
    <phoneticPr fontId="3" type="noConversion"/>
  </si>
  <si>
    <t>110年新北市全國青年盃田徑公開賽報名費</t>
    <phoneticPr fontId="3" type="noConversion"/>
  </si>
  <si>
    <t>109-2學校日活動教師及工作人員餐盒</t>
    <phoneticPr fontId="3" type="noConversion"/>
  </si>
  <si>
    <r>
      <t>志</t>
    </r>
    <r>
      <rPr>
        <sz val="12"/>
        <rFont val="宋体"/>
        <family val="3"/>
        <charset val="134"/>
      </rPr>
      <t>丄組</t>
    </r>
    <r>
      <rPr>
        <sz val="12"/>
        <rFont val="微軟正黑體"/>
        <family val="2"/>
        <charset val="136"/>
      </rPr>
      <t>-未指定</t>
    </r>
    <phoneticPr fontId="3" type="noConversion"/>
  </si>
  <si>
    <t>3/5志工餐會彭園會館訂金預付</t>
    <phoneticPr fontId="3" type="noConversion"/>
  </si>
  <si>
    <t>志工組-志工餐聚</t>
    <phoneticPr fontId="3" type="noConversion"/>
  </si>
  <si>
    <t>110/03/09</t>
    <phoneticPr fontId="3" type="noConversion"/>
  </si>
  <si>
    <t>指捐志工餐聚</t>
    <phoneticPr fontId="3" type="noConversion"/>
  </si>
  <si>
    <t>不入帳</t>
    <phoneticPr fontId="3" type="noConversion"/>
  </si>
  <si>
    <t>110/03/11</t>
    <phoneticPr fontId="3" type="noConversion"/>
  </si>
  <si>
    <t>楊勝詮</t>
    <phoneticPr fontId="12" type="noConversion"/>
  </si>
  <si>
    <t>現金</t>
    <phoneticPr fontId="12" type="noConversion"/>
  </si>
  <si>
    <t>一進一出</t>
    <phoneticPr fontId="12" type="noConversion"/>
  </si>
  <si>
    <t>蔡美年</t>
    <phoneticPr fontId="12" type="noConversion"/>
  </si>
  <si>
    <t>許藍月</t>
    <phoneticPr fontId="12" type="noConversion"/>
  </si>
  <si>
    <t>陳瑩璇</t>
    <phoneticPr fontId="12" type="noConversion"/>
  </si>
  <si>
    <t>蕭泉利</t>
    <phoneticPr fontId="12" type="noConversion"/>
  </si>
  <si>
    <t>李志良</t>
    <phoneticPr fontId="12" type="noConversion"/>
  </si>
  <si>
    <t>4861</t>
    <phoneticPr fontId="12" type="noConversion"/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</si>
  <si>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</si>
  <si>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</si>
  <si>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</si>
  <si>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</si>
  <si>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</si>
  <si>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</si>
  <si>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</si>
  <si>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</si>
  <si>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</si>
  <si>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</si>
  <si>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</si>
  <si>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</si>
  <si>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4874</t>
  </si>
  <si>
    <t>4875</t>
  </si>
  <si>
    <t>4876</t>
  </si>
  <si>
    <t>4877</t>
  </si>
  <si>
    <t>4878</t>
  </si>
  <si>
    <t>4879</t>
  </si>
  <si>
    <t>4880</t>
  </si>
  <si>
    <t>4881</t>
  </si>
  <si>
    <t>4882</t>
  </si>
  <si>
    <t>4883</t>
  </si>
  <si>
    <t>4884</t>
  </si>
  <si>
    <t>4885</t>
  </si>
  <si>
    <t>4856</t>
    <phoneticPr fontId="12" type="noConversion"/>
  </si>
  <si>
    <t>4857</t>
    <phoneticPr fontId="12" type="noConversion"/>
  </si>
  <si>
    <t>4858</t>
    <phoneticPr fontId="12" type="noConversion"/>
  </si>
  <si>
    <t>家長會</t>
    <phoneticPr fontId="3" type="noConversion"/>
  </si>
  <si>
    <t>110/03/15</t>
    <phoneticPr fontId="3" type="noConversion"/>
  </si>
  <si>
    <t>110/03/16</t>
    <phoneticPr fontId="3" type="noConversion"/>
  </si>
  <si>
    <t>定存到期存入</t>
    <phoneticPr fontId="3" type="noConversion"/>
  </si>
  <si>
    <t>志工組-志工餐聚</t>
    <phoneticPr fontId="3" type="noConversion"/>
  </si>
  <si>
    <t>更正#122銀行手續費匯入</t>
    <phoneticPr fontId="3" type="noConversion"/>
  </si>
  <si>
    <t>3/5志工餐會彭園會館</t>
    <phoneticPr fontId="3" type="noConversion"/>
  </si>
  <si>
    <t>教育組</t>
    <phoneticPr fontId="3" type="noConversion"/>
  </si>
  <si>
    <t>獎學金</t>
    <phoneticPr fontId="3" type="noConversion"/>
  </si>
  <si>
    <t>代付-志工餐聚</t>
    <phoneticPr fontId="3" type="noConversion"/>
  </si>
  <si>
    <t>代存</t>
    <phoneticPr fontId="12" type="noConversion"/>
  </si>
  <si>
    <t>洪順財</t>
    <phoneticPr fontId="12" type="noConversion"/>
  </si>
  <si>
    <t>吳宗瀚</t>
    <phoneticPr fontId="12" type="noConversion"/>
  </si>
  <si>
    <t>黃鵬樺</t>
    <phoneticPr fontId="12" type="noConversion"/>
  </si>
  <si>
    <t>代付-寒梅營</t>
    <phoneticPr fontId="3" type="noConversion"/>
  </si>
  <si>
    <t>代付-志工組</t>
    <phoneticPr fontId="3" type="noConversion"/>
  </si>
  <si>
    <t>64</t>
    <phoneticPr fontId="3" type="noConversion"/>
  </si>
  <si>
    <t>指捐-專科教室</t>
    <phoneticPr fontId="4" type="noConversion"/>
  </si>
  <si>
    <t>支付樂器-669,940工程-2,475,175</t>
    <phoneticPr fontId="12" type="noConversion"/>
  </si>
  <si>
    <t>志工組.指捐-志工餐聚</t>
    <phoneticPr fontId="3" type="noConversion"/>
  </si>
  <si>
    <t>指捐志工餐聚現場現金紅包</t>
    <phoneticPr fontId="3" type="noConversion"/>
  </si>
  <si>
    <t>#7296900</t>
    <phoneticPr fontId="3" type="noConversion"/>
  </si>
  <si>
    <t>110.3.26~111.03.26</t>
    <phoneticPr fontId="3" type="noConversion"/>
  </si>
  <si>
    <t>利率0.795%</t>
    <phoneticPr fontId="3" type="noConversion"/>
  </si>
  <si>
    <t>家長會</t>
    <phoneticPr fontId="3" type="noConversion"/>
  </si>
  <si>
    <t>110/03/26</t>
    <phoneticPr fontId="3" type="noConversion"/>
  </si>
  <si>
    <t>轉定存#7296900</t>
    <phoneticPr fontId="3" type="noConversion"/>
  </si>
  <si>
    <t>教育組</t>
    <phoneticPr fontId="3" type="noConversion"/>
  </si>
  <si>
    <t>109學年度競賽獎勵金</t>
    <phoneticPr fontId="3" type="noConversion"/>
  </si>
  <si>
    <t>110/03/30</t>
    <phoneticPr fontId="3" type="noConversion"/>
  </si>
  <si>
    <t>作文班</t>
    <phoneticPr fontId="3" type="noConversion"/>
  </si>
  <si>
    <t>110/04/08</t>
    <phoneticPr fontId="3" type="noConversion"/>
  </si>
  <si>
    <t>週五作文班30位@1,250</t>
    <phoneticPr fontId="3" type="noConversion"/>
  </si>
  <si>
    <t>110/04/09</t>
    <phoneticPr fontId="3" type="noConversion"/>
  </si>
  <si>
    <t>110年台北市青年盃國武術錦標賽報名費</t>
    <phoneticPr fontId="3" type="noConversion"/>
  </si>
  <si>
    <t>管樂團</t>
    <phoneticPr fontId="3" type="noConversion"/>
  </si>
  <si>
    <t>指捐-管樂團</t>
    <phoneticPr fontId="3" type="noConversion"/>
  </si>
  <si>
    <t>指捐志工餐聚(洪順財會長)</t>
    <phoneticPr fontId="3" type="noConversion"/>
  </si>
  <si>
    <t>捐款收入-管樂團</t>
    <phoneticPr fontId="3" type="noConversion"/>
  </si>
  <si>
    <t>轉定存</t>
    <phoneticPr fontId="3" type="noConversion"/>
  </si>
  <si>
    <t>管樂團</t>
    <phoneticPr fontId="12" type="noConversion"/>
  </si>
  <si>
    <t>管樂團:(1)合奏和分部教室改建(2)合作社拆遷改建(3)弦樂團樂器購置(4)管樂團樂器購置</t>
    <phoneticPr fontId="16" type="noConversion"/>
  </si>
  <si>
    <t>作文班.寒梅營費用申請</t>
    <phoneticPr fontId="3" type="noConversion"/>
  </si>
  <si>
    <t>110/04/10</t>
    <phoneticPr fontId="3" type="noConversion"/>
  </si>
  <si>
    <t>活動組</t>
    <phoneticPr fontId="3" type="noConversion"/>
  </si>
  <si>
    <t>110/04/12</t>
    <phoneticPr fontId="3" type="noConversion"/>
  </si>
  <si>
    <t>109學年路跑活動獎7-11禮券</t>
    <phoneticPr fontId="3" type="noConversion"/>
  </si>
  <si>
    <t>關懷組</t>
    <phoneticPr fontId="3" type="noConversion"/>
  </si>
  <si>
    <t>特教班兒童節禮物</t>
    <phoneticPr fontId="3" type="noConversion"/>
  </si>
  <si>
    <t>109學年度包高中活動使用(包糕粽餐盒545個@80)</t>
    <phoneticPr fontId="3" type="noConversion"/>
  </si>
  <si>
    <t>秘書組</t>
    <phoneticPr fontId="3" type="noConversion"/>
  </si>
  <si>
    <t>恭賀校長連任成功花束</t>
    <phoneticPr fontId="3" type="noConversion"/>
  </si>
  <si>
    <t>作文班</t>
    <phoneticPr fontId="3" type="noConversion"/>
  </si>
  <si>
    <t>110/04/13</t>
  </si>
  <si>
    <t>110/04/13</t>
    <phoneticPr fontId="3" type="noConversion"/>
  </si>
  <si>
    <t>作文班週五3位週六1位 @1250</t>
    <phoneticPr fontId="3" type="noConversion"/>
  </si>
  <si>
    <t>110/04/26</t>
  </si>
  <si>
    <t>110/04/26</t>
    <phoneticPr fontId="3" type="noConversion"/>
  </si>
  <si>
    <t>定存息157296900</t>
    <phoneticPr fontId="3" type="noConversion"/>
  </si>
  <si>
    <t>家長會</t>
    <phoneticPr fontId="3" type="noConversion"/>
  </si>
  <si>
    <t>秘書組</t>
    <phoneticPr fontId="3" type="noConversion"/>
  </si>
  <si>
    <t>110/04/27</t>
  </si>
  <si>
    <t>110/04/27</t>
    <phoneticPr fontId="3" type="noConversion"/>
  </si>
  <si>
    <t>電話費-110/02 27582889 27582884</t>
    <phoneticPr fontId="3" type="noConversion"/>
  </si>
  <si>
    <t>電話費-110/03 27582889 27582884</t>
    <phoneticPr fontId="3" type="noConversion"/>
  </si>
  <si>
    <t>教育組</t>
    <phoneticPr fontId="3" type="noConversion"/>
  </si>
  <si>
    <t>109學年度第2學期七八年第1次評量成績進步獎</t>
    <phoneticPr fontId="3" type="noConversion"/>
  </si>
  <si>
    <t>110年台北市青年盃田徑賽報名費</t>
    <phoneticPr fontId="3" type="noConversion"/>
  </si>
  <si>
    <t>4886</t>
  </si>
  <si>
    <t>4887</t>
  </si>
  <si>
    <t>4888</t>
  </si>
  <si>
    <t>林芷儀</t>
  </si>
  <si>
    <t>陳柏蓁</t>
  </si>
  <si>
    <t>曾睿妍</t>
  </si>
  <si>
    <t>李少宸</t>
  </si>
  <si>
    <t>闕郁庭</t>
  </si>
  <si>
    <t>林宛憶</t>
  </si>
  <si>
    <t>白忞巧</t>
  </si>
  <si>
    <t>王卉芸</t>
  </si>
  <si>
    <t>徐梓棊</t>
  </si>
  <si>
    <t>林俊祥</t>
  </si>
  <si>
    <t>詹又叡</t>
  </si>
  <si>
    <t>林妍蓓</t>
  </si>
  <si>
    <t>陳珏瑜</t>
  </si>
  <si>
    <t>許庭瑄</t>
  </si>
  <si>
    <t>陳薆伊</t>
  </si>
  <si>
    <t>廖夢希</t>
  </si>
  <si>
    <t>孫昀涵</t>
  </si>
  <si>
    <t>林靖鈞</t>
  </si>
  <si>
    <t>蔡承峰</t>
  </si>
  <si>
    <t>王晟熏</t>
  </si>
  <si>
    <t>郭珈竹</t>
  </si>
  <si>
    <t>郭珈丞</t>
  </si>
  <si>
    <t>黃浩哲</t>
  </si>
  <si>
    <t>廖可傑</t>
  </si>
  <si>
    <t>0410/155470</t>
  </si>
  <si>
    <t>0325/33606</t>
  </si>
  <si>
    <t>0407/34772</t>
  </si>
  <si>
    <t>0409/72803</t>
  </si>
  <si>
    <t>0409/83896</t>
  </si>
  <si>
    <t>0409/79743</t>
  </si>
  <si>
    <t>0409/58573</t>
  </si>
  <si>
    <t>0327/16553</t>
  </si>
  <si>
    <t>0408/71593</t>
  </si>
  <si>
    <t>0407/63787</t>
  </si>
  <si>
    <t>0329/35824</t>
  </si>
  <si>
    <t>0409/91400</t>
  </si>
  <si>
    <t>0409/09340</t>
  </si>
  <si>
    <t>0409/05788</t>
  </si>
  <si>
    <t>0407/25266</t>
  </si>
  <si>
    <t>0324/18276</t>
  </si>
  <si>
    <t>0409/51484</t>
  </si>
  <si>
    <t>0329/80308</t>
  </si>
  <si>
    <t>0408/24052</t>
  </si>
  <si>
    <t>0407/08459</t>
  </si>
  <si>
    <t>0325/04500</t>
  </si>
  <si>
    <t>0325/05107</t>
  </si>
  <si>
    <t>0328/79691</t>
  </si>
  <si>
    <t>管樂團</t>
    <phoneticPr fontId="12" type="noConversion"/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</si>
  <si>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</si>
  <si>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</si>
  <si>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</si>
  <si>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</si>
  <si>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</si>
  <si>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</si>
  <si>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</si>
  <si>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</si>
  <si>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</si>
  <si>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4898</t>
  </si>
  <si>
    <t>4899</t>
  </si>
  <si>
    <t>4900</t>
  </si>
  <si>
    <t>4901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</si>
  <si>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</si>
  <si>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</si>
  <si>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</si>
  <si>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</si>
  <si>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</si>
  <si>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</si>
  <si>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</si>
  <si>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</si>
  <si>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</si>
  <si>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</si>
  <si>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</si>
  <si>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黃綺菁</t>
    <phoneticPr fontId="12" type="noConversion"/>
  </si>
  <si>
    <t>4794</t>
    <phoneticPr fontId="12" type="noConversion"/>
  </si>
  <si>
    <t>週六作文班加班費</t>
    <phoneticPr fontId="3" type="noConversion"/>
  </si>
  <si>
    <t>家長會</t>
    <phoneticPr fontId="3" type="noConversion"/>
  </si>
  <si>
    <t>110/05/13</t>
    <phoneticPr fontId="3" type="noConversion"/>
  </si>
  <si>
    <t>109年度第二學期家長會會費</t>
    <phoneticPr fontId="3" type="noConversion"/>
  </si>
  <si>
    <t>畢業家長會會長奬16位@500</t>
    <phoneticPr fontId="3" type="noConversion"/>
  </si>
  <si>
    <t>110/05/14</t>
  </si>
  <si>
    <t>110/05/14</t>
    <phoneticPr fontId="3" type="noConversion"/>
  </si>
  <si>
    <t>110/05/14</t>
    <phoneticPr fontId="3" type="noConversion"/>
  </si>
  <si>
    <t>定存息157296900</t>
    <phoneticPr fontId="3" type="noConversion"/>
  </si>
  <si>
    <t>110/05/26</t>
  </si>
  <si>
    <t>110/05/26</t>
    <phoneticPr fontId="3" type="noConversion"/>
  </si>
  <si>
    <t>110/05/26</t>
    <phoneticPr fontId="3" type="noConversion"/>
  </si>
  <si>
    <t>秘書組</t>
    <phoneticPr fontId="3" type="noConversion"/>
  </si>
  <si>
    <t>家長會</t>
    <phoneticPr fontId="3" type="noConversion"/>
  </si>
  <si>
    <t>週五及週六作文老師鐘點費</t>
  </si>
  <si>
    <t>八年級排球比賽裁判費</t>
  </si>
  <si>
    <t>會考考生點心</t>
  </si>
  <si>
    <t>5/15-16會考服務餐費(扣志工預算1800)</t>
  </si>
  <si>
    <t>志工組</t>
    <phoneticPr fontId="3" type="noConversion"/>
  </si>
  <si>
    <t>志工專戶扣款(志工旅遊補助)</t>
    <phoneticPr fontId="3" type="noConversion"/>
  </si>
  <si>
    <t>9年級包高中啦啦隊車馬費</t>
    <phoneticPr fontId="3" type="noConversion"/>
  </si>
  <si>
    <t>9年級第4級補習考進步獎</t>
    <phoneticPr fontId="3" type="noConversion"/>
  </si>
  <si>
    <t>109年度校刊學生獎金與教師審稿費</t>
    <phoneticPr fontId="3" type="noConversion"/>
  </si>
  <si>
    <t>教育組</t>
    <phoneticPr fontId="3" type="noConversion"/>
  </si>
  <si>
    <t>作文班</t>
    <phoneticPr fontId="3" type="noConversion"/>
  </si>
  <si>
    <t>作文班</t>
    <phoneticPr fontId="3" type="noConversion"/>
  </si>
  <si>
    <t>活動組</t>
    <phoneticPr fontId="3" type="noConversion"/>
  </si>
  <si>
    <t>活動組</t>
    <phoneticPr fontId="3" type="noConversion"/>
  </si>
  <si>
    <t>110/06/11</t>
  </si>
  <si>
    <t>110/06/11</t>
    <phoneticPr fontId="3" type="noConversion"/>
  </si>
  <si>
    <t>電話費-110/04 27582889 27582884</t>
    <phoneticPr fontId="3" type="noConversion"/>
  </si>
  <si>
    <t>非預算</t>
    <phoneticPr fontId="3" type="noConversion"/>
  </si>
  <si>
    <t>家長會</t>
    <phoneticPr fontId="3" type="noConversion"/>
  </si>
  <si>
    <t>110/06/21</t>
    <phoneticPr fontId="3" type="noConversion"/>
  </si>
  <si>
    <t>存款息</t>
    <phoneticPr fontId="3" type="noConversion"/>
  </si>
  <si>
    <t>製作第51屆畢業生紀念手袋</t>
  </si>
  <si>
    <t>非預算</t>
    <phoneticPr fontId="3" type="noConversion"/>
  </si>
  <si>
    <t>截止110/06/25餘額</t>
    <phoneticPr fontId="4" type="noConversion"/>
  </si>
  <si>
    <t>管樂團筆數</t>
    <phoneticPr fontId="12" type="noConversion"/>
  </si>
  <si>
    <t>序號</t>
    <phoneticPr fontId="16" type="noConversion"/>
  </si>
  <si>
    <t>(545,000急難救助金)</t>
    <phoneticPr fontId="12" type="noConversion"/>
  </si>
  <si>
    <r>
      <rPr>
        <sz val="22"/>
        <color rgb="FF000000"/>
        <rFont val="宋体"/>
        <family val="3"/>
        <charset val="134"/>
      </rPr>
      <t>捐款收入</t>
    </r>
    <r>
      <rPr>
        <sz val="22"/>
        <color rgb="FF000000"/>
        <rFont val="微軟正黑體"/>
        <family val="2"/>
        <charset val="136"/>
      </rPr>
      <t>-志工餐聚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</si>
</sst>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_-* #,##0.00_-;\-* #,##0.00_-;_-* &quot;-&quot;??_-;_-@"/>
    <numFmt numFmtId="177" formatCode="_-* #,##0_-;\-* #,##0_-;_-* &quot;-&quot;??_-;_-@_-"/>
    <numFmt numFmtId="178" formatCode="_-* #,##0_-;\-* #,##0_-;_-* &quot;-&quot;??_-;_-@"/>
    <numFmt numFmtId="179" formatCode="#,##0_);[Red]\(#,##0\)"/>
  </numFmts>
  <fonts count="55"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2"/>
      <color theme="1"/>
      <name val="微軟正黑體"/>
      <family val="2"/>
      <charset val="136"/>
    </font>
    <font>
      <sz val="9"/>
      <name val="宋体"/>
      <family val="2"/>
      <charset val="134"/>
      <scheme val="minor"/>
    </font>
    <font>
      <sz val="9"/>
      <name val="細明體"/>
      <family val="3"/>
      <charset val="136"/>
    </font>
    <font>
      <sz val="12"/>
      <color rgb="FF000000"/>
      <name val="PMingLiu"/>
      <family val="1"/>
      <charset val="136"/>
    </font>
    <font>
      <b/>
      <sz val="12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sz val="6"/>
      <color rgb="FF000000"/>
      <name val="微軟正黑體"/>
      <family val="2"/>
    </font>
    <font>
      <sz val="9"/>
      <name val="宋体"/>
      <family val="3"/>
      <charset val="134"/>
    </font>
    <font>
      <sz val="8"/>
      <color rgb="FF000000"/>
      <name val="PMingLiu"/>
      <family val="1"/>
      <charset val="136"/>
    </font>
    <font>
      <sz val="9"/>
      <name val="宋体"/>
      <family val="3"/>
      <charset val="136"/>
      <scheme val="minor"/>
    </font>
    <font>
      <sz val="18"/>
      <name val="標楷體"/>
      <family val="4"/>
      <charset val="136"/>
    </font>
    <font>
      <sz val="18"/>
      <name val="Arial"/>
      <family val="2"/>
    </font>
    <font>
      <sz val="18"/>
      <color theme="1"/>
      <name val="宋体"/>
      <family val="2"/>
      <charset val="136"/>
      <scheme val="minor"/>
    </font>
    <font>
      <sz val="9"/>
      <name val="宋体"/>
      <family val="2"/>
      <charset val="136"/>
      <scheme val="minor"/>
    </font>
    <font>
      <sz val="18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8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宋体"/>
      <family val="2"/>
      <charset val="136"/>
      <scheme val="minor"/>
    </font>
    <font>
      <b/>
      <sz val="9"/>
      <color indexed="81"/>
      <name val="細明體"/>
      <family val="3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9"/>
      <name val="宋体"/>
      <family val="3"/>
      <charset val="134"/>
      <scheme val="minor"/>
    </font>
    <font>
      <sz val="14"/>
      <color rgb="FF000000"/>
      <name val="微軟正黑體"/>
      <family val="2"/>
      <charset val="136"/>
    </font>
    <font>
      <sz val="14"/>
      <color theme="1"/>
      <name val="宋体"/>
      <family val="3"/>
      <charset val="134"/>
    </font>
    <font>
      <sz val="8"/>
      <color theme="1"/>
      <name val="微軟正黑體"/>
      <family val="2"/>
      <charset val="136"/>
    </font>
    <font>
      <sz val="14"/>
      <color theme="1"/>
      <name val="微軟正黑體"/>
      <family val="2"/>
    </font>
    <font>
      <sz val="14"/>
      <color theme="1"/>
      <name val="標楷體"/>
      <family val="4"/>
      <charset val="136"/>
    </font>
    <font>
      <u/>
      <sz val="12"/>
      <color theme="10"/>
      <name val="宋体"/>
      <family val="2"/>
      <charset val="134"/>
      <scheme val="minor"/>
    </font>
    <font>
      <sz val="12"/>
      <name val="宋体"/>
      <family val="2"/>
      <charset val="134"/>
      <scheme val="minor"/>
    </font>
    <font>
      <sz val="18"/>
      <name val="宋体"/>
      <family val="3"/>
      <charset val="134"/>
    </font>
    <font>
      <sz val="24"/>
      <color theme="1"/>
      <name val="微軟正黑體"/>
      <family val="2"/>
      <charset val="136"/>
    </font>
    <font>
      <sz val="12"/>
      <color indexed="81"/>
      <name val="Tahoma"/>
      <family val="2"/>
    </font>
    <font>
      <sz val="12"/>
      <color indexed="81"/>
      <name val="細明體"/>
      <family val="3"/>
      <charset val="136"/>
    </font>
    <font>
      <sz val="12"/>
      <color theme="4"/>
      <name val="宋体"/>
      <family val="2"/>
      <charset val="136"/>
      <scheme val="minor"/>
    </font>
    <font>
      <sz val="12"/>
      <color rgb="FF000000"/>
      <name val="宋体"/>
      <family val="3"/>
      <charset val="134"/>
    </font>
    <font>
      <b/>
      <sz val="12"/>
      <color rgb="FFC00000"/>
      <name val="宋体"/>
      <family val="3"/>
      <charset val="134"/>
      <scheme val="minor"/>
    </font>
    <font>
      <sz val="12"/>
      <name val="宋体"/>
      <family val="3"/>
      <charset val="134"/>
    </font>
    <font>
      <sz val="16"/>
      <name val="微軟正黑體"/>
      <family val="2"/>
    </font>
    <font>
      <b/>
      <sz val="12"/>
      <color theme="1"/>
      <name val="宋体"/>
      <family val="1"/>
      <charset val="136"/>
      <scheme val="major"/>
    </font>
    <font>
      <sz val="12"/>
      <color rgb="FF000000"/>
      <name val="宋体"/>
      <family val="1"/>
      <charset val="136"/>
      <scheme val="major"/>
    </font>
    <font>
      <sz val="12"/>
      <color theme="1"/>
      <name val="宋体"/>
      <family val="1"/>
      <charset val="136"/>
      <scheme val="major"/>
    </font>
    <font>
      <sz val="12"/>
      <name val="宋体"/>
      <family val="1"/>
      <charset val="136"/>
      <scheme val="major"/>
    </font>
    <font>
      <sz val="22"/>
      <color rgb="FFFF0000"/>
      <name val="微軟正黑體"/>
      <family val="2"/>
      <charset val="136"/>
    </font>
    <font>
      <sz val="22"/>
      <color rgb="FF000000"/>
      <name val="微軟正黑體"/>
      <family val="2"/>
      <charset val="136"/>
    </font>
    <font>
      <sz val="22"/>
      <color theme="1"/>
      <name val="宋体"/>
      <family val="2"/>
      <charset val="134"/>
      <scheme val="minor"/>
    </font>
    <font>
      <sz val="22"/>
      <color rgb="FF000000"/>
      <name val="宋体"/>
      <family val="3"/>
      <charset val="134"/>
    </font>
    <font>
      <u val="double"/>
      <sz val="22"/>
      <color rgb="FF000000"/>
      <name val="微軟正黑體"/>
      <family val="2"/>
      <charset val="136"/>
    </font>
    <font>
      <sz val="22"/>
      <color rgb="FF0070C0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C6EFCE"/>
      </patternFill>
    </fill>
    <fill>
      <patternFill patternType="solid">
        <fgColor theme="0"/>
        <bgColor rgb="FF70AD4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77" fontId="2" fillId="3" borderId="1" xfId="1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49" fontId="7" fillId="4" borderId="1" xfId="0" applyNumberFormat="1" applyFont="1" applyFill="1" applyBorder="1" applyAlignment="1">
      <alignment horizontal="left" vertical="center"/>
    </xf>
    <xf numFmtId="49" fontId="7" fillId="4" borderId="1" xfId="0" applyNumberFormat="1" applyFont="1" applyFill="1" applyBorder="1" applyAlignment="1">
      <alignment vertical="center"/>
    </xf>
    <xf numFmtId="14" fontId="7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vertical="center"/>
    </xf>
    <xf numFmtId="177" fontId="7" fillId="4" borderId="1" xfId="1" applyNumberFormat="1" applyFont="1" applyFill="1" applyBorder="1" applyAlignment="1">
      <alignment vertical="center"/>
    </xf>
    <xf numFmtId="14" fontId="8" fillId="4" borderId="1" xfId="0" applyNumberFormat="1" applyFont="1" applyFill="1" applyBorder="1" applyAlignment="1">
      <alignment horizontal="left" vertical="center"/>
    </xf>
    <xf numFmtId="49" fontId="8" fillId="4" borderId="1" xfId="0" applyNumberFormat="1" applyFont="1" applyFill="1" applyBorder="1" applyAlignment="1">
      <alignment horizontal="left" vertical="center"/>
    </xf>
    <xf numFmtId="49" fontId="8" fillId="4" borderId="1" xfId="0" applyNumberFormat="1" applyFont="1" applyFill="1" applyBorder="1" applyAlignment="1">
      <alignment vertical="center"/>
    </xf>
    <xf numFmtId="14" fontId="8" fillId="4" borderId="1" xfId="0" quotePrefix="1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177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4" fillId="0" borderId="1" xfId="1" applyNumberFormat="1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177" fontId="18" fillId="0" borderId="1" xfId="1" applyNumberFormat="1" applyFont="1" applyBorder="1">
      <alignment vertical="center"/>
    </xf>
    <xf numFmtId="177" fontId="17" fillId="0" borderId="1" xfId="1" applyNumberFormat="1" applyFont="1" applyBorder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>
      <alignment vertical="center"/>
    </xf>
    <xf numFmtId="0" fontId="17" fillId="4" borderId="1" xfId="0" applyFont="1" applyFill="1" applyBorder="1">
      <alignment vertical="center"/>
    </xf>
    <xf numFmtId="0" fontId="17" fillId="4" borderId="1" xfId="0" applyFont="1" applyFill="1" applyBorder="1" applyAlignment="1">
      <alignment horizontal="center" vertical="center"/>
    </xf>
    <xf numFmtId="177" fontId="18" fillId="4" borderId="1" xfId="1" applyNumberFormat="1" applyFont="1" applyFill="1" applyBorder="1">
      <alignment vertical="center"/>
    </xf>
    <xf numFmtId="177" fontId="17" fillId="4" borderId="1" xfId="1" applyNumberFormat="1" applyFont="1" applyFill="1" applyBorder="1">
      <alignment vertical="center"/>
    </xf>
    <xf numFmtId="0" fontId="19" fillId="4" borderId="1" xfId="0" applyFont="1" applyFill="1" applyBorder="1">
      <alignment vertical="center"/>
    </xf>
    <xf numFmtId="0" fontId="19" fillId="4" borderId="1" xfId="0" applyFont="1" applyFill="1" applyBorder="1" applyAlignment="1">
      <alignment vertical="center" wrapText="1"/>
    </xf>
    <xf numFmtId="0" fontId="20" fillId="6" borderId="1" xfId="0" applyFont="1" applyFill="1" applyBorder="1">
      <alignment vertical="center"/>
    </xf>
    <xf numFmtId="0" fontId="20" fillId="6" borderId="1" xfId="0" applyFont="1" applyFill="1" applyBorder="1" applyAlignment="1">
      <alignment horizontal="center" vertical="center"/>
    </xf>
    <xf numFmtId="177" fontId="21" fillId="6" borderId="1" xfId="1" applyNumberFormat="1" applyFont="1" applyFill="1" applyBorder="1">
      <alignment vertical="center"/>
    </xf>
    <xf numFmtId="177" fontId="20" fillId="6" borderId="1" xfId="1" applyNumberFormat="1" applyFont="1" applyFill="1" applyBorder="1">
      <alignment vertical="center"/>
    </xf>
    <xf numFmtId="0" fontId="22" fillId="4" borderId="1" xfId="0" applyFont="1" applyFill="1" applyBorder="1">
      <alignment vertical="center"/>
    </xf>
    <xf numFmtId="177" fontId="0" fillId="0" borderId="0" xfId="1" applyNumberFormat="1" applyFont="1">
      <alignment vertical="center"/>
    </xf>
    <xf numFmtId="0" fontId="23" fillId="0" borderId="0" xfId="0" applyFont="1">
      <alignment vertical="center"/>
    </xf>
    <xf numFmtId="0" fontId="18" fillId="4" borderId="0" xfId="0" applyFont="1" applyFill="1">
      <alignment vertical="center"/>
    </xf>
    <xf numFmtId="0" fontId="29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vertical="center"/>
    </xf>
    <xf numFmtId="177" fontId="29" fillId="4" borderId="1" xfId="1" applyNumberFormat="1" applyFont="1" applyFill="1" applyBorder="1" applyAlignment="1">
      <alignment vertical="center"/>
    </xf>
    <xf numFmtId="3" fontId="29" fillId="4" borderId="1" xfId="0" applyNumberFormat="1" applyFont="1" applyFill="1" applyBorder="1" applyAlignment="1">
      <alignment vertical="center"/>
    </xf>
    <xf numFmtId="49" fontId="29" fillId="4" borderId="1" xfId="0" applyNumberFormat="1" applyFont="1" applyFill="1" applyBorder="1" applyAlignment="1">
      <alignment horizontal="left" vertical="center"/>
    </xf>
    <xf numFmtId="14" fontId="29" fillId="4" borderId="1" xfId="0" applyNumberFormat="1" applyFont="1" applyFill="1" applyBorder="1" applyAlignment="1">
      <alignment horizontal="left" vertical="center"/>
    </xf>
    <xf numFmtId="49" fontId="29" fillId="4" borderId="1" xfId="0" applyNumberFormat="1" applyFont="1" applyFill="1" applyBorder="1" applyAlignment="1">
      <alignment vertical="center"/>
    </xf>
    <xf numFmtId="0" fontId="2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vertical="center"/>
    </xf>
    <xf numFmtId="0" fontId="29" fillId="4" borderId="1" xfId="0" applyFont="1" applyFill="1" applyBorder="1" applyAlignment="1">
      <alignment vertical="center" wrapText="1"/>
    </xf>
    <xf numFmtId="49" fontId="29" fillId="4" borderId="1" xfId="0" quotePrefix="1" applyNumberFormat="1" applyFont="1" applyFill="1" applyBorder="1" applyAlignment="1">
      <alignment vertical="center"/>
    </xf>
    <xf numFmtId="0" fontId="19" fillId="4" borderId="1" xfId="0" applyFont="1" applyFill="1" applyBorder="1" applyAlignment="1">
      <alignment vertical="center"/>
    </xf>
    <xf numFmtId="177" fontId="19" fillId="4" borderId="1" xfId="1" applyNumberFormat="1" applyFont="1" applyFill="1" applyBorder="1" applyAlignment="1">
      <alignment vertical="center"/>
    </xf>
    <xf numFmtId="49" fontId="19" fillId="4" borderId="1" xfId="0" applyNumberFormat="1" applyFont="1" applyFill="1" applyBorder="1" applyAlignment="1">
      <alignment horizontal="left" vertical="center"/>
    </xf>
    <xf numFmtId="0" fontId="19" fillId="4" borderId="0" xfId="0" applyFont="1" applyFill="1">
      <alignment vertical="center"/>
    </xf>
    <xf numFmtId="0" fontId="30" fillId="4" borderId="1" xfId="0" applyFont="1" applyFill="1" applyBorder="1" applyAlignment="1">
      <alignment vertical="center"/>
    </xf>
    <xf numFmtId="49" fontId="19" fillId="4" borderId="1" xfId="0" quotePrefix="1" applyNumberFormat="1" applyFont="1" applyFill="1" applyBorder="1" applyAlignment="1">
      <alignment horizontal="left" vertical="center"/>
    </xf>
    <xf numFmtId="14" fontId="19" fillId="4" borderId="1" xfId="0" applyNumberFormat="1" applyFont="1" applyFill="1" applyBorder="1" applyAlignment="1">
      <alignment horizontal="left" vertical="center"/>
    </xf>
    <xf numFmtId="0" fontId="31" fillId="4" borderId="1" xfId="0" applyFont="1" applyFill="1" applyBorder="1" applyAlignment="1">
      <alignment vertical="center"/>
    </xf>
    <xf numFmtId="0" fontId="32" fillId="4" borderId="1" xfId="0" applyFont="1" applyFill="1" applyBorder="1" applyAlignment="1">
      <alignment vertical="center"/>
    </xf>
    <xf numFmtId="177" fontId="19" fillId="4" borderId="1" xfId="0" applyNumberFormat="1" applyFont="1" applyFill="1" applyBorder="1" applyAlignment="1">
      <alignment vertical="center"/>
    </xf>
    <xf numFmtId="49" fontId="19" fillId="4" borderId="1" xfId="0" quotePrefix="1" applyNumberFormat="1" applyFont="1" applyFill="1" applyBorder="1" applyAlignment="1">
      <alignment horizontal="right" vertical="center"/>
    </xf>
    <xf numFmtId="177" fontId="19" fillId="4" borderId="0" xfId="1" applyNumberFormat="1" applyFont="1" applyFill="1" applyAlignment="1">
      <alignment vertical="center"/>
    </xf>
    <xf numFmtId="49" fontId="19" fillId="4" borderId="0" xfId="0" applyNumberFormat="1" applyFont="1" applyFill="1" applyAlignment="1">
      <alignment horizontal="left" vertical="center"/>
    </xf>
    <xf numFmtId="14" fontId="19" fillId="4" borderId="0" xfId="0" applyNumberFormat="1" applyFont="1" applyFill="1" applyAlignment="1">
      <alignment horizontal="left" vertical="center"/>
    </xf>
    <xf numFmtId="49" fontId="19" fillId="4" borderId="0" xfId="0" applyNumberFormat="1" applyFont="1" applyFill="1" applyAlignment="1">
      <alignment vertical="center"/>
    </xf>
    <xf numFmtId="0" fontId="33" fillId="4" borderId="0" xfId="0" applyFont="1" applyFill="1">
      <alignment vertical="center"/>
    </xf>
    <xf numFmtId="0" fontId="33" fillId="4" borderId="0" xfId="0" applyFont="1" applyFill="1" applyAlignment="1">
      <alignment vertical="center"/>
    </xf>
    <xf numFmtId="177" fontId="33" fillId="4" borderId="0" xfId="1" applyNumberFormat="1" applyFont="1" applyFill="1" applyAlignment="1">
      <alignment vertical="center"/>
    </xf>
    <xf numFmtId="49" fontId="33" fillId="4" borderId="0" xfId="0" applyNumberFormat="1" applyFont="1" applyFill="1" applyAlignment="1">
      <alignment horizontal="left" vertical="center"/>
    </xf>
    <xf numFmtId="14" fontId="33" fillId="4" borderId="0" xfId="0" applyNumberFormat="1" applyFont="1" applyFill="1" applyAlignment="1">
      <alignment horizontal="left" vertical="center"/>
    </xf>
    <xf numFmtId="49" fontId="33" fillId="4" borderId="0" xfId="0" applyNumberFormat="1" applyFont="1" applyFill="1" applyAlignment="1">
      <alignment vertical="center"/>
    </xf>
    <xf numFmtId="0" fontId="29" fillId="4" borderId="1" xfId="0" quotePrefix="1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left" vertical="center"/>
    </xf>
    <xf numFmtId="49" fontId="19" fillId="4" borderId="1" xfId="0" applyNumberFormat="1" applyFont="1" applyFill="1" applyBorder="1">
      <alignment vertical="center"/>
    </xf>
    <xf numFmtId="177" fontId="36" fillId="0" borderId="1" xfId="1" applyNumberFormat="1" applyFont="1" applyBorder="1" applyAlignment="1">
      <alignment horizontal="center" vertical="center"/>
    </xf>
    <xf numFmtId="0" fontId="37" fillId="0" borderId="0" xfId="0" applyFont="1">
      <alignment vertical="center"/>
    </xf>
    <xf numFmtId="177" fontId="37" fillId="0" borderId="0" xfId="1" applyNumberFormat="1" applyFont="1">
      <alignment vertical="center"/>
    </xf>
    <xf numFmtId="0" fontId="17" fillId="4" borderId="1" xfId="0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0" fillId="4" borderId="0" xfId="0" applyFill="1">
      <alignment vertical="center"/>
    </xf>
    <xf numFmtId="0" fontId="40" fillId="0" borderId="0" xfId="0" applyFont="1">
      <alignment vertical="center"/>
    </xf>
    <xf numFmtId="176" fontId="2" fillId="3" borderId="1" xfId="0" applyNumberFormat="1" applyFont="1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7" fillId="7" borderId="1" xfId="0" applyFont="1" applyFill="1" applyBorder="1" applyAlignment="1">
      <alignment vertical="center"/>
    </xf>
    <xf numFmtId="3" fontId="7" fillId="7" borderId="1" xfId="0" applyNumberFormat="1" applyFont="1" applyFill="1" applyBorder="1" applyAlignment="1">
      <alignment vertical="center"/>
    </xf>
    <xf numFmtId="176" fontId="7" fillId="4" borderId="1" xfId="0" quotePrefix="1" applyNumberFormat="1" applyFont="1" applyFill="1" applyBorder="1" applyAlignment="1">
      <alignment horizontal="left" vertical="center"/>
    </xf>
    <xf numFmtId="0" fontId="0" fillId="5" borderId="0" xfId="0" applyFill="1" applyBorder="1">
      <alignment vertical="center"/>
    </xf>
    <xf numFmtId="3" fontId="42" fillId="5" borderId="0" xfId="0" applyNumberFormat="1" applyFont="1" applyFill="1">
      <alignment vertical="center"/>
    </xf>
    <xf numFmtId="0" fontId="0" fillId="7" borderId="1" xfId="0" applyFill="1" applyBorder="1">
      <alignment vertical="center"/>
    </xf>
    <xf numFmtId="177" fontId="0" fillId="7" borderId="1" xfId="0" applyNumberFormat="1" applyFill="1" applyBorder="1">
      <alignment vertical="center"/>
    </xf>
    <xf numFmtId="0" fontId="0" fillId="5" borderId="3" xfId="0" applyFill="1" applyBorder="1">
      <alignment vertical="center"/>
    </xf>
    <xf numFmtId="177" fontId="42" fillId="5" borderId="0" xfId="0" applyNumberFormat="1" applyFont="1" applyFill="1">
      <alignment vertical="center"/>
    </xf>
    <xf numFmtId="0" fontId="0" fillId="0" borderId="1" xfId="0" applyBorder="1" applyAlignment="1">
      <alignment horizontal="left" vertical="center"/>
    </xf>
    <xf numFmtId="177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ont="1" applyBorder="1" applyAlignment="1"/>
    <xf numFmtId="0" fontId="35" fillId="0" borderId="1" xfId="0" applyFont="1" applyBorder="1" applyAlignment="1"/>
    <xf numFmtId="49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8" fontId="7" fillId="0" borderId="1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vertical="center"/>
    </xf>
    <xf numFmtId="14" fontId="7" fillId="0" borderId="1" xfId="0" quotePrefix="1" applyNumberFormat="1" applyFont="1" applyFill="1" applyBorder="1" applyAlignment="1">
      <alignment horizontal="center" vertical="center"/>
    </xf>
    <xf numFmtId="176" fontId="7" fillId="0" borderId="1" xfId="0" quotePrefix="1" applyNumberFormat="1" applyFont="1" applyFill="1" applyBorder="1" applyAlignment="1">
      <alignment horizontal="center" vertical="center"/>
    </xf>
    <xf numFmtId="0" fontId="34" fillId="0" borderId="1" xfId="2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79" fontId="46" fillId="0" borderId="1" xfId="1" applyNumberFormat="1" applyFont="1" applyFill="1" applyBorder="1" applyAlignment="1">
      <alignment vertical="center"/>
    </xf>
    <xf numFmtId="179" fontId="47" fillId="0" borderId="1" xfId="0" applyNumberFormat="1" applyFont="1" applyFill="1" applyBorder="1" applyAlignment="1">
      <alignment vertical="center"/>
    </xf>
    <xf numFmtId="179" fontId="48" fillId="0" borderId="1" xfId="1" applyNumberFormat="1" applyFont="1" applyFill="1" applyBorder="1" applyAlignment="1">
      <alignment vertical="center"/>
    </xf>
    <xf numFmtId="179" fontId="46" fillId="0" borderId="0" xfId="0" applyNumberFormat="1" applyFont="1" applyFill="1" applyAlignment="1">
      <alignment vertical="center"/>
    </xf>
    <xf numFmtId="179" fontId="19" fillId="4" borderId="6" xfId="1" applyNumberFormat="1" applyFont="1" applyFill="1" applyBorder="1" applyAlignment="1">
      <alignment horizontal="right" vertical="center"/>
    </xf>
    <xf numFmtId="179" fontId="19" fillId="4" borderId="2" xfId="1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9" fontId="45" fillId="0" borderId="1" xfId="1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9" fontId="46" fillId="0" borderId="2" xfId="1" applyNumberFormat="1" applyFont="1" applyFill="1" applyBorder="1" applyAlignment="1">
      <alignment vertical="center"/>
    </xf>
    <xf numFmtId="14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35" fillId="0" borderId="1" xfId="2" applyFont="1" applyFill="1" applyBorder="1" applyAlignment="1">
      <alignment vertical="center"/>
    </xf>
    <xf numFmtId="14" fontId="8" fillId="0" borderId="1" xfId="0" quotePrefix="1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horizontal="center" vertical="center"/>
    </xf>
    <xf numFmtId="179" fontId="46" fillId="0" borderId="0" xfId="1" applyNumberFormat="1" applyFont="1" applyFill="1" applyAlignment="1">
      <alignment vertical="center"/>
    </xf>
    <xf numFmtId="178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177" fontId="50" fillId="4" borderId="0" xfId="1" applyNumberFormat="1" applyFont="1" applyFill="1" applyAlignment="1">
      <alignment vertical="center"/>
    </xf>
    <xf numFmtId="0" fontId="51" fillId="0" borderId="0" xfId="0" applyFont="1">
      <alignment vertical="center"/>
    </xf>
    <xf numFmtId="177" fontId="51" fillId="0" borderId="0" xfId="0" applyNumberFormat="1" applyFont="1">
      <alignment vertical="center"/>
    </xf>
    <xf numFmtId="177" fontId="53" fillId="4" borderId="0" xfId="1" applyNumberFormat="1" applyFont="1" applyFill="1" applyAlignment="1">
      <alignment vertical="center"/>
    </xf>
    <xf numFmtId="0" fontId="54" fillId="4" borderId="0" xfId="0" applyFont="1" applyFill="1" applyAlignment="1">
      <alignment vertical="center"/>
    </xf>
    <xf numFmtId="177" fontId="17" fillId="0" borderId="7" xfId="1" applyNumberFormat="1" applyFont="1" applyBorder="1" applyAlignment="1">
      <alignment horizontal="center" vertical="center"/>
    </xf>
    <xf numFmtId="177" fontId="17" fillId="0" borderId="3" xfId="1" applyNumberFormat="1" applyFont="1" applyBorder="1" applyAlignment="1">
      <alignment horizontal="center" vertical="center"/>
    </xf>
    <xf numFmtId="177" fontId="17" fillId="0" borderId="5" xfId="1" applyNumberFormat="1" applyFont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177" fontId="18" fillId="4" borderId="7" xfId="1" applyNumberFormat="1" applyFont="1" applyFill="1" applyBorder="1" applyAlignment="1">
      <alignment horizontal="center" vertical="center"/>
    </xf>
    <xf numFmtId="177" fontId="18" fillId="4" borderId="3" xfId="1" applyNumberFormat="1" applyFont="1" applyFill="1" applyBorder="1" applyAlignment="1">
      <alignment horizontal="center" vertical="center"/>
    </xf>
    <xf numFmtId="177" fontId="18" fillId="4" borderId="5" xfId="1" applyNumberFormat="1" applyFont="1" applyFill="1" applyBorder="1" applyAlignment="1">
      <alignment horizontal="center" vertical="center"/>
    </xf>
    <xf numFmtId="177" fontId="17" fillId="4" borderId="7" xfId="1" applyNumberFormat="1" applyFont="1" applyFill="1" applyBorder="1" applyAlignment="1">
      <alignment horizontal="center" vertical="center"/>
    </xf>
    <xf numFmtId="177" fontId="17" fillId="4" borderId="3" xfId="1" applyNumberFormat="1" applyFont="1" applyFill="1" applyBorder="1" applyAlignment="1">
      <alignment horizontal="center" vertical="center"/>
    </xf>
    <xf numFmtId="177" fontId="17" fillId="4" borderId="5" xfId="1" applyNumberFormat="1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/>
    </xf>
    <xf numFmtId="177" fontId="19" fillId="4" borderId="6" xfId="1" applyNumberFormat="1" applyFont="1" applyFill="1" applyBorder="1" applyAlignment="1">
      <alignment horizontal="center" vertical="center"/>
    </xf>
    <xf numFmtId="177" fontId="19" fillId="4" borderId="2" xfId="1" applyNumberFormat="1" applyFont="1" applyFill="1" applyBorder="1" applyAlignment="1">
      <alignment horizontal="center" vertical="center"/>
    </xf>
    <xf numFmtId="179" fontId="19" fillId="4" borderId="6" xfId="0" applyNumberFormat="1" applyFont="1" applyFill="1" applyBorder="1" applyAlignment="1">
      <alignment horizontal="right" vertical="center"/>
    </xf>
    <xf numFmtId="179" fontId="19" fillId="4" borderId="2" xfId="0" applyNumberFormat="1" applyFont="1" applyFill="1" applyBorder="1" applyAlignment="1">
      <alignment horizontal="right" vertical="center"/>
    </xf>
    <xf numFmtId="179" fontId="19" fillId="4" borderId="6" xfId="1" applyNumberFormat="1" applyFont="1" applyFill="1" applyBorder="1" applyAlignment="1">
      <alignment horizontal="right" vertical="center"/>
    </xf>
    <xf numFmtId="179" fontId="19" fillId="4" borderId="2" xfId="1" applyNumberFormat="1" applyFont="1" applyFill="1" applyBorder="1" applyAlignment="1">
      <alignment horizontal="right" vertical="center"/>
    </xf>
  </cellXfs>
  <cellStyles count="3">
    <cellStyle name="超連結" xfId="2" builtinId="8"/>
    <cellStyle name="千分位" xfId="1" builtinId="3"/>
    <cellStyle name="一般" xfId="0" builtinId="0"/>
  </cellStyles>
  <dxfs count="35"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3</xdr:row>
      <xdr:rowOff>15874</xdr:rowOff>
    </xdr:from>
    <xdr:to>
      <xdr:col>21</xdr:col>
      <xdr:colOff>404812</xdr:colOff>
      <xdr:row>25</xdr:row>
      <xdr:rowOff>55561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77313" y="682624"/>
          <a:ext cx="9977437" cy="8104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&#30050;&#26989;&#23478;&#38263;&#26371;&#26371;&#38263;&#22892;16&#20301;@500" TargetMode="External"/><Relationship Id="rId2" Type="http://schemas.openxmlformats.org/officeDocument/2006/relationships/hyperlink" Target="mailto:&#36913;&#20116;&#20316;&#25991;&#29677;30&#20301;@1,250" TargetMode="External"/><Relationship Id="rId1" Type="http://schemas.openxmlformats.org/officeDocument/2006/relationships/hyperlink" Target="mailto:109&#24180;&#24230;&#20061;&#24180;&#32026;&#31532;&#20108;&#27425;&#34987;&#32722;&#32771;&#25104;&#32318;&#36914;&#27493;&#29518;@100*31&#20154;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3"/>
  <sheetViews>
    <sheetView tabSelected="1" topLeftCell="E1" zoomScale="110" zoomScaleNormal="110" workbookViewId="0">
      <selection activeCell="K5" sqref="K5"/>
    </sheetView>
  </sheetViews>
  <sheetFormatPr defaultColWidth="10.25" defaultRowHeight="15.5"/>
  <cols>
    <col min="1" max="1" width="8.75" style="143" customWidth="1"/>
    <col min="2" max="2" width="31.75" style="105" customWidth="1"/>
    <col min="3" max="3" width="13.08203125" style="116" customWidth="1"/>
    <col min="4" max="4" width="13.33203125" style="116" customWidth="1"/>
    <col min="5" max="5" width="56.08203125" style="105" customWidth="1"/>
    <col min="6" max="6" width="19.33203125" style="141" customWidth="1"/>
    <col min="7" max="7" width="15.25" style="141" customWidth="1"/>
    <col min="8" max="8" width="20.58203125" style="105" bestFit="1" customWidth="1"/>
    <col min="9" max="9" width="15.33203125" style="105" customWidth="1"/>
    <col min="10" max="27" width="4.75" style="105" customWidth="1"/>
    <col min="28" max="16384" width="10.25" style="105"/>
  </cols>
  <sheetData>
    <row r="1" spans="1:27" ht="27.75" customHeight="1">
      <c r="A1" s="123" t="s">
        <v>0</v>
      </c>
      <c r="B1" s="124" t="s">
        <v>1</v>
      </c>
      <c r="C1" s="144" t="s">
        <v>2</v>
      </c>
      <c r="D1" s="125" t="s">
        <v>3</v>
      </c>
      <c r="E1" s="126" t="s">
        <v>4</v>
      </c>
      <c r="F1" s="127" t="s">
        <v>5</v>
      </c>
      <c r="G1" s="127" t="s">
        <v>6</v>
      </c>
      <c r="H1" s="128" t="s">
        <v>7</v>
      </c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</row>
    <row r="2" spans="1:27" ht="27.75" customHeight="1">
      <c r="A2" s="100"/>
      <c r="B2" s="101"/>
      <c r="C2" s="102"/>
      <c r="D2" s="130"/>
      <c r="E2" s="103" t="s">
        <v>8</v>
      </c>
      <c r="F2" s="117"/>
      <c r="G2" s="117"/>
      <c r="H2" s="104">
        <v>4400283</v>
      </c>
    </row>
    <row r="3" spans="1:27" ht="27.75" customHeight="1">
      <c r="A3" s="100" t="s">
        <v>9</v>
      </c>
      <c r="B3" s="101" t="s">
        <v>10</v>
      </c>
      <c r="C3" s="102" t="s">
        <v>11</v>
      </c>
      <c r="D3" s="102" t="s">
        <v>11</v>
      </c>
      <c r="E3" s="103" t="s">
        <v>12</v>
      </c>
      <c r="F3" s="117">
        <v>52500</v>
      </c>
      <c r="G3" s="117"/>
      <c r="H3" s="104">
        <f>H2+F3-G3</f>
        <v>4452783</v>
      </c>
    </row>
    <row r="4" spans="1:27" ht="27.75" customHeight="1">
      <c r="A4" s="100" t="s">
        <v>13</v>
      </c>
      <c r="B4" s="101" t="s">
        <v>10</v>
      </c>
      <c r="C4" s="102" t="s">
        <v>11</v>
      </c>
      <c r="D4" s="102" t="s">
        <v>11</v>
      </c>
      <c r="E4" s="103" t="s">
        <v>14</v>
      </c>
      <c r="F4" s="117">
        <v>2400</v>
      </c>
      <c r="G4" s="117"/>
      <c r="H4" s="104">
        <f t="shared" ref="H4:H67" si="0">H3+F4-G4</f>
        <v>4455183</v>
      </c>
    </row>
    <row r="5" spans="1:27" ht="27.75" customHeight="1">
      <c r="A5" s="100" t="s">
        <v>15</v>
      </c>
      <c r="B5" s="101" t="s">
        <v>16</v>
      </c>
      <c r="C5" s="102" t="s">
        <v>17</v>
      </c>
      <c r="D5" s="102" t="s">
        <v>18</v>
      </c>
      <c r="E5" s="103" t="s">
        <v>19</v>
      </c>
      <c r="F5" s="117"/>
      <c r="G5" s="117">
        <v>288</v>
      </c>
      <c r="H5" s="104">
        <f t="shared" si="0"/>
        <v>4454895</v>
      </c>
    </row>
    <row r="6" spans="1:27" ht="27.75" customHeight="1">
      <c r="A6" s="100" t="s">
        <v>20</v>
      </c>
      <c r="B6" s="101" t="s">
        <v>10</v>
      </c>
      <c r="C6" s="102" t="s">
        <v>21</v>
      </c>
      <c r="D6" s="102" t="s">
        <v>17</v>
      </c>
      <c r="E6" s="103" t="s">
        <v>22</v>
      </c>
      <c r="F6" s="117">
        <v>1500</v>
      </c>
      <c r="G6" s="117"/>
      <c r="H6" s="104">
        <f t="shared" si="0"/>
        <v>4456395</v>
      </c>
    </row>
    <row r="7" spans="1:27" ht="27.75" customHeight="1">
      <c r="A7" s="100" t="s">
        <v>23</v>
      </c>
      <c r="B7" s="101" t="s">
        <v>24</v>
      </c>
      <c r="C7" s="102" t="s">
        <v>25</v>
      </c>
      <c r="D7" s="102" t="s">
        <v>21</v>
      </c>
      <c r="E7" s="103" t="s">
        <v>26</v>
      </c>
      <c r="F7" s="117">
        <v>16</v>
      </c>
      <c r="G7" s="117"/>
      <c r="H7" s="104">
        <f t="shared" si="0"/>
        <v>4456411</v>
      </c>
    </row>
    <row r="8" spans="1:27" ht="27.75" customHeight="1">
      <c r="A8" s="100" t="s">
        <v>27</v>
      </c>
      <c r="B8" s="101" t="s">
        <v>10</v>
      </c>
      <c r="C8" s="102" t="s">
        <v>21</v>
      </c>
      <c r="D8" s="102" t="s">
        <v>21</v>
      </c>
      <c r="E8" s="103" t="s">
        <v>28</v>
      </c>
      <c r="F8" s="117">
        <v>1500</v>
      </c>
      <c r="G8" s="117"/>
      <c r="H8" s="104">
        <f t="shared" si="0"/>
        <v>4457911</v>
      </c>
    </row>
    <row r="9" spans="1:27" ht="27.75" customHeight="1">
      <c r="A9" s="100" t="s">
        <v>29</v>
      </c>
      <c r="B9" s="101" t="s">
        <v>319</v>
      </c>
      <c r="C9" s="102" t="s">
        <v>30</v>
      </c>
      <c r="D9" s="102" t="s">
        <v>30</v>
      </c>
      <c r="E9" s="103" t="s">
        <v>31</v>
      </c>
      <c r="F9" s="117">
        <v>20000</v>
      </c>
      <c r="G9" s="117"/>
      <c r="H9" s="104">
        <f t="shared" si="0"/>
        <v>4477911</v>
      </c>
    </row>
    <row r="10" spans="1:27" ht="31.4" customHeight="1">
      <c r="A10" s="100" t="s">
        <v>32</v>
      </c>
      <c r="B10" s="101" t="s">
        <v>280</v>
      </c>
      <c r="C10" s="131" t="s">
        <v>34</v>
      </c>
      <c r="D10" s="131" t="s">
        <v>34</v>
      </c>
      <c r="E10" s="103" t="s">
        <v>35</v>
      </c>
      <c r="F10" s="117">
        <v>289</v>
      </c>
      <c r="G10" s="132"/>
      <c r="H10" s="104">
        <f t="shared" si="0"/>
        <v>4478200</v>
      </c>
    </row>
    <row r="11" spans="1:27" ht="27.75" customHeight="1">
      <c r="A11" s="100" t="s">
        <v>36</v>
      </c>
      <c r="B11" s="101" t="s">
        <v>16</v>
      </c>
      <c r="C11" s="102" t="s">
        <v>37</v>
      </c>
      <c r="D11" s="102" t="s">
        <v>37</v>
      </c>
      <c r="E11" s="103" t="s">
        <v>38</v>
      </c>
      <c r="F11" s="117"/>
      <c r="G11" s="117">
        <v>288</v>
      </c>
      <c r="H11" s="104">
        <f t="shared" si="0"/>
        <v>4477912</v>
      </c>
    </row>
    <row r="12" spans="1:27" ht="27.75" customHeight="1">
      <c r="A12" s="100" t="s">
        <v>39</v>
      </c>
      <c r="B12" s="101" t="s">
        <v>10</v>
      </c>
      <c r="C12" s="102" t="s">
        <v>25</v>
      </c>
      <c r="D12" s="102" t="s">
        <v>25</v>
      </c>
      <c r="E12" s="103" t="s">
        <v>28</v>
      </c>
      <c r="F12" s="117">
        <v>1000</v>
      </c>
      <c r="G12" s="117"/>
      <c r="H12" s="104">
        <f t="shared" si="0"/>
        <v>4478912</v>
      </c>
    </row>
    <row r="13" spans="1:27" ht="27.75" customHeight="1">
      <c r="A13" s="100" t="s">
        <v>40</v>
      </c>
      <c r="B13" s="101" t="s">
        <v>325</v>
      </c>
      <c r="C13" s="102" t="s">
        <v>41</v>
      </c>
      <c r="D13" s="102" t="s">
        <v>41</v>
      </c>
      <c r="E13" s="103" t="s">
        <v>42</v>
      </c>
      <c r="F13" s="117">
        <v>3000</v>
      </c>
      <c r="G13" s="117"/>
      <c r="H13" s="104">
        <f t="shared" si="0"/>
        <v>4481912</v>
      </c>
    </row>
    <row r="14" spans="1:27" ht="27.75" customHeight="1">
      <c r="A14" s="100" t="s">
        <v>43</v>
      </c>
      <c r="B14" s="101" t="s">
        <v>10</v>
      </c>
      <c r="C14" s="102" t="s">
        <v>44</v>
      </c>
      <c r="D14" s="102" t="s">
        <v>44</v>
      </c>
      <c r="E14" s="103" t="s">
        <v>45</v>
      </c>
      <c r="F14" s="117">
        <v>17500</v>
      </c>
      <c r="G14" s="117"/>
      <c r="H14" s="104">
        <f t="shared" si="0"/>
        <v>4499412</v>
      </c>
    </row>
    <row r="15" spans="1:27" ht="27.75" customHeight="1">
      <c r="A15" s="100" t="s">
        <v>46</v>
      </c>
      <c r="B15" s="101" t="s">
        <v>288</v>
      </c>
      <c r="C15" s="102" t="s">
        <v>47</v>
      </c>
      <c r="D15" s="102" t="s">
        <v>47</v>
      </c>
      <c r="E15" s="103" t="s">
        <v>48</v>
      </c>
      <c r="F15" s="117">
        <v>1032</v>
      </c>
      <c r="G15" s="117"/>
      <c r="H15" s="104">
        <f t="shared" si="0"/>
        <v>4500444</v>
      </c>
    </row>
    <row r="16" spans="1:27" ht="27.75" customHeight="1">
      <c r="A16" s="100" t="s">
        <v>49</v>
      </c>
      <c r="B16" s="101" t="s">
        <v>296</v>
      </c>
      <c r="C16" s="102" t="s">
        <v>50</v>
      </c>
      <c r="D16" s="102" t="s">
        <v>47</v>
      </c>
      <c r="E16" s="103" t="s">
        <v>51</v>
      </c>
      <c r="F16" s="117"/>
      <c r="G16" s="117">
        <v>662000</v>
      </c>
      <c r="H16" s="104">
        <f t="shared" si="0"/>
        <v>3838444</v>
      </c>
    </row>
    <row r="17" spans="1:8">
      <c r="A17" s="100" t="s">
        <v>52</v>
      </c>
      <c r="B17" s="101" t="s">
        <v>16</v>
      </c>
      <c r="C17" s="102" t="s">
        <v>50</v>
      </c>
      <c r="D17" s="102" t="s">
        <v>47</v>
      </c>
      <c r="E17" s="103" t="s">
        <v>53</v>
      </c>
      <c r="F17" s="117"/>
      <c r="G17" s="117">
        <v>3250</v>
      </c>
      <c r="H17" s="104">
        <f t="shared" si="0"/>
        <v>3835194</v>
      </c>
    </row>
    <row r="18" spans="1:8">
      <c r="A18" s="100" t="s">
        <v>54</v>
      </c>
      <c r="B18" s="101" t="s">
        <v>16</v>
      </c>
      <c r="C18" s="102" t="s">
        <v>50</v>
      </c>
      <c r="D18" s="102" t="s">
        <v>47</v>
      </c>
      <c r="E18" s="103" t="s">
        <v>55</v>
      </c>
      <c r="F18" s="117"/>
      <c r="G18" s="117">
        <v>1000</v>
      </c>
      <c r="H18" s="104">
        <f t="shared" si="0"/>
        <v>3834194</v>
      </c>
    </row>
    <row r="19" spans="1:8">
      <c r="A19" s="100" t="s">
        <v>56</v>
      </c>
      <c r="B19" s="101" t="s">
        <v>33</v>
      </c>
      <c r="C19" s="102" t="s">
        <v>50</v>
      </c>
      <c r="D19" s="102" t="s">
        <v>47</v>
      </c>
      <c r="E19" s="103" t="s">
        <v>57</v>
      </c>
      <c r="F19" s="117"/>
      <c r="G19" s="117">
        <v>100</v>
      </c>
      <c r="H19" s="104">
        <f t="shared" si="0"/>
        <v>3834094</v>
      </c>
    </row>
    <row r="20" spans="1:8">
      <c r="A20" s="100" t="s">
        <v>58</v>
      </c>
      <c r="B20" s="101" t="s">
        <v>33</v>
      </c>
      <c r="C20" s="102" t="s">
        <v>50</v>
      </c>
      <c r="D20" s="102" t="s">
        <v>47</v>
      </c>
      <c r="E20" s="103" t="s">
        <v>59</v>
      </c>
      <c r="F20" s="117"/>
      <c r="G20" s="117">
        <v>320</v>
      </c>
      <c r="H20" s="104">
        <f t="shared" si="0"/>
        <v>3833774</v>
      </c>
    </row>
    <row r="21" spans="1:8">
      <c r="A21" s="100" t="s">
        <v>60</v>
      </c>
      <c r="B21" s="101" t="s">
        <v>61</v>
      </c>
      <c r="C21" s="102" t="s">
        <v>50</v>
      </c>
      <c r="D21" s="102" t="s">
        <v>47</v>
      </c>
      <c r="E21" s="103" t="s">
        <v>62</v>
      </c>
      <c r="F21" s="117"/>
      <c r="G21" s="117">
        <v>2878</v>
      </c>
      <c r="H21" s="104">
        <f t="shared" si="0"/>
        <v>3830896</v>
      </c>
    </row>
    <row r="22" spans="1:8">
      <c r="A22" s="100" t="s">
        <v>63</v>
      </c>
      <c r="B22" s="101" t="s">
        <v>24</v>
      </c>
      <c r="C22" s="102" t="s">
        <v>64</v>
      </c>
      <c r="D22" s="102" t="s">
        <v>47</v>
      </c>
      <c r="E22" s="103" t="s">
        <v>65</v>
      </c>
      <c r="F22" s="117"/>
      <c r="G22" s="117">
        <v>600</v>
      </c>
      <c r="H22" s="104">
        <f t="shared" si="0"/>
        <v>3830296</v>
      </c>
    </row>
    <row r="23" spans="1:8">
      <c r="A23" s="100" t="s">
        <v>66</v>
      </c>
      <c r="B23" s="101" t="s">
        <v>24</v>
      </c>
      <c r="C23" s="102" t="s">
        <v>64</v>
      </c>
      <c r="D23" s="102" t="s">
        <v>47</v>
      </c>
      <c r="E23" s="103" t="s">
        <v>67</v>
      </c>
      <c r="F23" s="117"/>
      <c r="G23" s="117">
        <v>6100</v>
      </c>
      <c r="H23" s="104">
        <f t="shared" si="0"/>
        <v>3824196</v>
      </c>
    </row>
    <row r="24" spans="1:8">
      <c r="A24" s="100" t="s">
        <v>68</v>
      </c>
      <c r="B24" s="101" t="s">
        <v>280</v>
      </c>
      <c r="C24" s="102" t="s">
        <v>69</v>
      </c>
      <c r="D24" s="102" t="s">
        <v>69</v>
      </c>
      <c r="E24" s="103" t="s">
        <v>35</v>
      </c>
      <c r="F24" s="117">
        <v>289</v>
      </c>
      <c r="G24" s="117"/>
      <c r="H24" s="104">
        <f t="shared" si="0"/>
        <v>3824485</v>
      </c>
    </row>
    <row r="25" spans="1:8">
      <c r="A25" s="100" t="s">
        <v>70</v>
      </c>
      <c r="B25" s="101" t="s">
        <v>290</v>
      </c>
      <c r="C25" s="102" t="s">
        <v>71</v>
      </c>
      <c r="D25" s="102" t="s">
        <v>71</v>
      </c>
      <c r="E25" s="103" t="s">
        <v>72</v>
      </c>
      <c r="F25" s="117">
        <v>3000</v>
      </c>
      <c r="G25" s="117"/>
      <c r="H25" s="104">
        <f t="shared" si="0"/>
        <v>3827485</v>
      </c>
    </row>
    <row r="26" spans="1:8">
      <c r="A26" s="100" t="s">
        <v>73</v>
      </c>
      <c r="B26" s="101" t="s">
        <v>290</v>
      </c>
      <c r="C26" s="133" t="s">
        <v>74</v>
      </c>
      <c r="D26" s="133" t="s">
        <v>74</v>
      </c>
      <c r="E26" s="103" t="s">
        <v>72</v>
      </c>
      <c r="F26" s="117">
        <v>8000</v>
      </c>
      <c r="G26" s="117"/>
      <c r="H26" s="104">
        <f t="shared" si="0"/>
        <v>3835485</v>
      </c>
    </row>
    <row r="27" spans="1:8">
      <c r="A27" s="100" t="s">
        <v>75</v>
      </c>
      <c r="B27" s="101" t="s">
        <v>290</v>
      </c>
      <c r="C27" s="102" t="s">
        <v>76</v>
      </c>
      <c r="D27" s="102" t="s">
        <v>76</v>
      </c>
      <c r="E27" s="103" t="s">
        <v>72</v>
      </c>
      <c r="F27" s="117">
        <v>1000</v>
      </c>
      <c r="G27" s="117"/>
      <c r="H27" s="104">
        <f t="shared" si="0"/>
        <v>3836485</v>
      </c>
    </row>
    <row r="28" spans="1:8">
      <c r="A28" s="100" t="s">
        <v>77</v>
      </c>
      <c r="B28" s="101" t="s">
        <v>1130</v>
      </c>
      <c r="C28" s="102" t="s">
        <v>78</v>
      </c>
      <c r="D28" s="102" t="s">
        <v>78</v>
      </c>
      <c r="E28" s="103" t="s">
        <v>72</v>
      </c>
      <c r="F28" s="117">
        <v>4000</v>
      </c>
      <c r="G28" s="117"/>
      <c r="H28" s="104">
        <f t="shared" si="0"/>
        <v>3840485</v>
      </c>
    </row>
    <row r="29" spans="1:8">
      <c r="A29" s="100" t="s">
        <v>79</v>
      </c>
      <c r="B29" s="101" t="s">
        <v>328</v>
      </c>
      <c r="C29" s="102" t="s">
        <v>80</v>
      </c>
      <c r="D29" s="102" t="s">
        <v>80</v>
      </c>
      <c r="E29" s="103" t="s">
        <v>81</v>
      </c>
      <c r="F29" s="117">
        <v>55500</v>
      </c>
      <c r="G29" s="117"/>
      <c r="H29" s="104">
        <f t="shared" si="0"/>
        <v>3895985</v>
      </c>
    </row>
    <row r="30" spans="1:8">
      <c r="A30" s="100" t="s">
        <v>82</v>
      </c>
      <c r="B30" s="101" t="s">
        <v>290</v>
      </c>
      <c r="C30" s="102" t="s">
        <v>80</v>
      </c>
      <c r="D30" s="102" t="s">
        <v>80</v>
      </c>
      <c r="E30" s="103" t="s">
        <v>83</v>
      </c>
      <c r="F30" s="117">
        <v>32600</v>
      </c>
      <c r="G30" s="117"/>
      <c r="H30" s="104">
        <f t="shared" si="0"/>
        <v>3928585</v>
      </c>
    </row>
    <row r="31" spans="1:8">
      <c r="A31" s="100" t="s">
        <v>84</v>
      </c>
      <c r="B31" s="101" t="s">
        <v>290</v>
      </c>
      <c r="C31" s="102" t="s">
        <v>85</v>
      </c>
      <c r="D31" s="102" t="s">
        <v>85</v>
      </c>
      <c r="E31" s="103" t="s">
        <v>72</v>
      </c>
      <c r="F31" s="117">
        <v>4100</v>
      </c>
      <c r="G31" s="117"/>
      <c r="H31" s="104">
        <f t="shared" si="0"/>
        <v>3932685</v>
      </c>
    </row>
    <row r="32" spans="1:8">
      <c r="A32" s="100" t="s">
        <v>86</v>
      </c>
      <c r="B32" s="101" t="s">
        <v>290</v>
      </c>
      <c r="C32" s="102" t="s">
        <v>85</v>
      </c>
      <c r="D32" s="102" t="s">
        <v>85</v>
      </c>
      <c r="E32" s="103" t="s">
        <v>83</v>
      </c>
      <c r="F32" s="117">
        <v>5100</v>
      </c>
      <c r="G32" s="117"/>
      <c r="H32" s="104">
        <f t="shared" si="0"/>
        <v>3937785</v>
      </c>
    </row>
    <row r="33" spans="1:8">
      <c r="A33" s="100" t="s">
        <v>87</v>
      </c>
      <c r="B33" s="101" t="s">
        <v>290</v>
      </c>
      <c r="C33" s="102" t="s">
        <v>88</v>
      </c>
      <c r="D33" s="102" t="s">
        <v>88</v>
      </c>
      <c r="E33" s="103" t="s">
        <v>83</v>
      </c>
      <c r="F33" s="117">
        <v>12500</v>
      </c>
      <c r="G33" s="117"/>
      <c r="H33" s="104">
        <f t="shared" si="0"/>
        <v>3950285</v>
      </c>
    </row>
    <row r="34" spans="1:8">
      <c r="A34" s="100" t="s">
        <v>89</v>
      </c>
      <c r="B34" s="101" t="s">
        <v>290</v>
      </c>
      <c r="C34" s="102" t="s">
        <v>88</v>
      </c>
      <c r="D34" s="102" t="s">
        <v>88</v>
      </c>
      <c r="E34" s="103" t="s">
        <v>72</v>
      </c>
      <c r="F34" s="117">
        <v>7600</v>
      </c>
      <c r="G34" s="117"/>
      <c r="H34" s="104">
        <f t="shared" si="0"/>
        <v>3957885</v>
      </c>
    </row>
    <row r="35" spans="1:8">
      <c r="A35" s="100" t="s">
        <v>90</v>
      </c>
      <c r="B35" s="101" t="s">
        <v>16</v>
      </c>
      <c r="C35" s="102" t="s">
        <v>91</v>
      </c>
      <c r="D35" s="102" t="s">
        <v>91</v>
      </c>
      <c r="E35" s="103" t="s">
        <v>92</v>
      </c>
      <c r="F35" s="117"/>
      <c r="G35" s="117">
        <v>288</v>
      </c>
      <c r="H35" s="104">
        <f t="shared" si="0"/>
        <v>3957597</v>
      </c>
    </row>
    <row r="36" spans="1:8">
      <c r="A36" s="100" t="s">
        <v>93</v>
      </c>
      <c r="B36" s="101" t="s">
        <v>290</v>
      </c>
      <c r="C36" s="102" t="s">
        <v>91</v>
      </c>
      <c r="D36" s="102" t="s">
        <v>91</v>
      </c>
      <c r="E36" s="103" t="s">
        <v>72</v>
      </c>
      <c r="F36" s="117">
        <v>5000</v>
      </c>
      <c r="G36" s="117"/>
      <c r="H36" s="104">
        <f t="shared" si="0"/>
        <v>3962597</v>
      </c>
    </row>
    <row r="37" spans="1:8">
      <c r="A37" s="100" t="s">
        <v>94</v>
      </c>
      <c r="B37" s="101" t="s">
        <v>290</v>
      </c>
      <c r="C37" s="102" t="s">
        <v>91</v>
      </c>
      <c r="D37" s="102" t="s">
        <v>91</v>
      </c>
      <c r="E37" s="103" t="s">
        <v>83</v>
      </c>
      <c r="F37" s="117">
        <v>6500</v>
      </c>
      <c r="G37" s="117"/>
      <c r="H37" s="104">
        <f t="shared" si="0"/>
        <v>3969097</v>
      </c>
    </row>
    <row r="38" spans="1:8">
      <c r="A38" s="100" t="s">
        <v>95</v>
      </c>
      <c r="B38" s="101" t="s">
        <v>290</v>
      </c>
      <c r="C38" s="102" t="s">
        <v>96</v>
      </c>
      <c r="D38" s="102" t="s">
        <v>96</v>
      </c>
      <c r="E38" s="103" t="s">
        <v>72</v>
      </c>
      <c r="F38" s="117">
        <v>5000</v>
      </c>
      <c r="G38" s="117"/>
      <c r="H38" s="104">
        <f t="shared" si="0"/>
        <v>3974097</v>
      </c>
    </row>
    <row r="39" spans="1:8">
      <c r="A39" s="100" t="s">
        <v>97</v>
      </c>
      <c r="B39" s="101" t="s">
        <v>290</v>
      </c>
      <c r="C39" s="102" t="s">
        <v>96</v>
      </c>
      <c r="D39" s="102" t="s">
        <v>96</v>
      </c>
      <c r="E39" s="103" t="s">
        <v>83</v>
      </c>
      <c r="F39" s="117">
        <v>21100</v>
      </c>
      <c r="G39" s="117"/>
      <c r="H39" s="104">
        <f t="shared" si="0"/>
        <v>3995197</v>
      </c>
    </row>
    <row r="40" spans="1:8" ht="17">
      <c r="A40" s="100" t="s">
        <v>98</v>
      </c>
      <c r="B40" s="101" t="s">
        <v>320</v>
      </c>
      <c r="C40" s="102" t="s">
        <v>85</v>
      </c>
      <c r="D40" s="102" t="s">
        <v>96</v>
      </c>
      <c r="E40" s="107" t="s">
        <v>99</v>
      </c>
      <c r="F40" s="118"/>
      <c r="G40" s="118">
        <v>259322</v>
      </c>
      <c r="H40" s="104">
        <f t="shared" si="0"/>
        <v>3735875</v>
      </c>
    </row>
    <row r="41" spans="1:8">
      <c r="A41" s="100" t="s">
        <v>100</v>
      </c>
      <c r="B41" s="101" t="s">
        <v>296</v>
      </c>
      <c r="C41" s="102" t="s">
        <v>101</v>
      </c>
      <c r="D41" s="102" t="s">
        <v>96</v>
      </c>
      <c r="E41" s="103" t="s">
        <v>102</v>
      </c>
      <c r="F41" s="117"/>
      <c r="G41" s="117">
        <v>156075</v>
      </c>
      <c r="H41" s="104">
        <f t="shared" si="0"/>
        <v>3579800</v>
      </c>
    </row>
    <row r="42" spans="1:8">
      <c r="A42" s="100" t="s">
        <v>103</v>
      </c>
      <c r="B42" s="101" t="s">
        <v>296</v>
      </c>
      <c r="C42" s="102" t="s">
        <v>101</v>
      </c>
      <c r="D42" s="102" t="s">
        <v>96</v>
      </c>
      <c r="E42" s="103" t="s">
        <v>104</v>
      </c>
      <c r="F42" s="117"/>
      <c r="G42" s="117">
        <v>400000</v>
      </c>
      <c r="H42" s="104">
        <f t="shared" si="0"/>
        <v>3179800</v>
      </c>
    </row>
    <row r="43" spans="1:8">
      <c r="A43" s="100" t="s">
        <v>105</v>
      </c>
      <c r="B43" s="101" t="s">
        <v>326</v>
      </c>
      <c r="C43" s="102" t="s">
        <v>101</v>
      </c>
      <c r="D43" s="102" t="s">
        <v>96</v>
      </c>
      <c r="E43" s="103" t="s">
        <v>107</v>
      </c>
      <c r="F43" s="117"/>
      <c r="G43" s="117">
        <v>4850</v>
      </c>
      <c r="H43" s="104">
        <f t="shared" si="0"/>
        <v>3174950</v>
      </c>
    </row>
    <row r="44" spans="1:8">
      <c r="A44" s="100" t="s">
        <v>108</v>
      </c>
      <c r="B44" s="101" t="s">
        <v>109</v>
      </c>
      <c r="C44" s="102" t="s">
        <v>101</v>
      </c>
      <c r="D44" s="102" t="s">
        <v>96</v>
      </c>
      <c r="E44" s="103" t="s">
        <v>110</v>
      </c>
      <c r="F44" s="117"/>
      <c r="G44" s="117">
        <v>17885</v>
      </c>
      <c r="H44" s="104">
        <f t="shared" si="0"/>
        <v>3157065</v>
      </c>
    </row>
    <row r="45" spans="1:8">
      <c r="A45" s="100" t="s">
        <v>111</v>
      </c>
      <c r="B45" s="101" t="s">
        <v>109</v>
      </c>
      <c r="C45" s="102" t="s">
        <v>101</v>
      </c>
      <c r="D45" s="102" t="s">
        <v>96</v>
      </c>
      <c r="E45" s="103" t="s">
        <v>112</v>
      </c>
      <c r="F45" s="117"/>
      <c r="G45" s="117">
        <v>2607</v>
      </c>
      <c r="H45" s="104">
        <f t="shared" si="0"/>
        <v>3154458</v>
      </c>
    </row>
    <row r="46" spans="1:8">
      <c r="A46" s="100" t="s">
        <v>113</v>
      </c>
      <c r="B46" s="106" t="s">
        <v>114</v>
      </c>
      <c r="C46" s="133" t="s">
        <v>101</v>
      </c>
      <c r="D46" s="102" t="s">
        <v>96</v>
      </c>
      <c r="E46" s="103" t="s">
        <v>115</v>
      </c>
      <c r="F46" s="117"/>
      <c r="G46" s="117">
        <v>5000</v>
      </c>
      <c r="H46" s="104">
        <f t="shared" si="0"/>
        <v>3149458</v>
      </c>
    </row>
    <row r="47" spans="1:8">
      <c r="A47" s="100" t="s">
        <v>116</v>
      </c>
      <c r="B47" s="101" t="s">
        <v>117</v>
      </c>
      <c r="C47" s="102" t="s">
        <v>96</v>
      </c>
      <c r="D47" s="102" t="s">
        <v>96</v>
      </c>
      <c r="E47" s="103" t="s">
        <v>118</v>
      </c>
      <c r="F47" s="117"/>
      <c r="G47" s="117">
        <v>4850</v>
      </c>
      <c r="H47" s="104">
        <f t="shared" si="0"/>
        <v>3144608</v>
      </c>
    </row>
    <row r="48" spans="1:8">
      <c r="A48" s="100" t="s">
        <v>119</v>
      </c>
      <c r="B48" s="101" t="s">
        <v>120</v>
      </c>
      <c r="C48" s="133" t="s">
        <v>101</v>
      </c>
      <c r="D48" s="102" t="s">
        <v>96</v>
      </c>
      <c r="E48" s="103" t="s">
        <v>121</v>
      </c>
      <c r="F48" s="117"/>
      <c r="G48" s="117">
        <v>12530</v>
      </c>
      <c r="H48" s="104">
        <f t="shared" si="0"/>
        <v>3132078</v>
      </c>
    </row>
    <row r="49" spans="1:8" ht="17">
      <c r="A49" s="100" t="s">
        <v>122</v>
      </c>
      <c r="B49" s="107" t="s">
        <v>114</v>
      </c>
      <c r="C49" s="133" t="s">
        <v>101</v>
      </c>
      <c r="D49" s="102" t="s">
        <v>96</v>
      </c>
      <c r="E49" s="108" t="s">
        <v>123</v>
      </c>
      <c r="F49" s="118"/>
      <c r="G49" s="118">
        <v>3200</v>
      </c>
      <c r="H49" s="104">
        <f t="shared" si="0"/>
        <v>3128878</v>
      </c>
    </row>
    <row r="50" spans="1:8" ht="17">
      <c r="A50" s="100" t="s">
        <v>124</v>
      </c>
      <c r="B50" s="101" t="s">
        <v>321</v>
      </c>
      <c r="C50" s="133" t="s">
        <v>101</v>
      </c>
      <c r="D50" s="102" t="s">
        <v>96</v>
      </c>
      <c r="E50" s="107" t="s">
        <v>125</v>
      </c>
      <c r="F50" s="118"/>
      <c r="G50" s="118">
        <v>75678</v>
      </c>
      <c r="H50" s="104">
        <f t="shared" si="0"/>
        <v>3053200</v>
      </c>
    </row>
    <row r="51" spans="1:8">
      <c r="A51" s="100" t="s">
        <v>126</v>
      </c>
      <c r="B51" s="101" t="s">
        <v>296</v>
      </c>
      <c r="C51" s="133" t="s">
        <v>101</v>
      </c>
      <c r="D51" s="102" t="s">
        <v>96</v>
      </c>
      <c r="E51" s="103" t="s">
        <v>127</v>
      </c>
      <c r="F51" s="117"/>
      <c r="G51" s="117">
        <v>255000</v>
      </c>
      <c r="H51" s="104">
        <f t="shared" si="0"/>
        <v>2798200</v>
      </c>
    </row>
    <row r="52" spans="1:8">
      <c r="A52" s="100" t="s">
        <v>128</v>
      </c>
      <c r="B52" s="101" t="s">
        <v>322</v>
      </c>
      <c r="C52" s="133" t="s">
        <v>101</v>
      </c>
      <c r="D52" s="102" t="s">
        <v>96</v>
      </c>
      <c r="E52" s="103" t="s">
        <v>129</v>
      </c>
      <c r="F52" s="117"/>
      <c r="G52" s="117">
        <v>90400</v>
      </c>
      <c r="H52" s="104">
        <f t="shared" si="0"/>
        <v>2707800</v>
      </c>
    </row>
    <row r="53" spans="1:8">
      <c r="A53" s="100" t="s">
        <v>130</v>
      </c>
      <c r="B53" s="101" t="s">
        <v>323</v>
      </c>
      <c r="C53" s="133" t="s">
        <v>101</v>
      </c>
      <c r="D53" s="102" t="s">
        <v>96</v>
      </c>
      <c r="E53" s="103" t="s">
        <v>131</v>
      </c>
      <c r="F53" s="117"/>
      <c r="G53" s="117">
        <v>522000</v>
      </c>
      <c r="H53" s="104">
        <f t="shared" si="0"/>
        <v>2185800</v>
      </c>
    </row>
    <row r="54" spans="1:8">
      <c r="A54" s="100" t="s">
        <v>132</v>
      </c>
      <c r="B54" s="101" t="s">
        <v>296</v>
      </c>
      <c r="C54" s="133" t="s">
        <v>101</v>
      </c>
      <c r="D54" s="102" t="s">
        <v>96</v>
      </c>
      <c r="E54" s="106" t="s">
        <v>133</v>
      </c>
      <c r="F54" s="117"/>
      <c r="G54" s="117">
        <v>271700</v>
      </c>
      <c r="H54" s="104">
        <f t="shared" si="0"/>
        <v>1914100</v>
      </c>
    </row>
    <row r="55" spans="1:8">
      <c r="A55" s="100" t="s">
        <v>134</v>
      </c>
      <c r="B55" s="101" t="s">
        <v>322</v>
      </c>
      <c r="C55" s="133" t="s">
        <v>101</v>
      </c>
      <c r="D55" s="102" t="s">
        <v>96</v>
      </c>
      <c r="E55" s="103" t="s">
        <v>135</v>
      </c>
      <c r="F55" s="117"/>
      <c r="G55" s="117">
        <v>445000</v>
      </c>
      <c r="H55" s="104">
        <f t="shared" si="0"/>
        <v>1469100</v>
      </c>
    </row>
    <row r="56" spans="1:8">
      <c r="A56" s="100" t="s">
        <v>136</v>
      </c>
      <c r="B56" s="101" t="s">
        <v>281</v>
      </c>
      <c r="C56" s="133" t="s">
        <v>137</v>
      </c>
      <c r="D56" s="102" t="s">
        <v>96</v>
      </c>
      <c r="E56" s="103" t="s">
        <v>138</v>
      </c>
      <c r="F56" s="117">
        <v>4850</v>
      </c>
      <c r="G56" s="117"/>
      <c r="H56" s="104">
        <f t="shared" si="0"/>
        <v>1473950</v>
      </c>
    </row>
    <row r="57" spans="1:8">
      <c r="A57" s="100" t="s">
        <v>139</v>
      </c>
      <c r="B57" s="101" t="s">
        <v>290</v>
      </c>
      <c r="C57" s="102" t="s">
        <v>140</v>
      </c>
      <c r="D57" s="102" t="s">
        <v>140</v>
      </c>
      <c r="E57" s="103" t="s">
        <v>141</v>
      </c>
      <c r="F57" s="117">
        <v>2500</v>
      </c>
      <c r="G57" s="117"/>
      <c r="H57" s="104">
        <f t="shared" si="0"/>
        <v>1476450</v>
      </c>
    </row>
    <row r="58" spans="1:8">
      <c r="A58" s="100" t="s">
        <v>142</v>
      </c>
      <c r="B58" s="101" t="s">
        <v>290</v>
      </c>
      <c r="C58" s="133" t="s">
        <v>143</v>
      </c>
      <c r="D58" s="133" t="s">
        <v>143</v>
      </c>
      <c r="E58" s="103" t="s">
        <v>141</v>
      </c>
      <c r="F58" s="117">
        <v>4000</v>
      </c>
      <c r="G58" s="117"/>
      <c r="H58" s="104">
        <f t="shared" si="0"/>
        <v>1480450</v>
      </c>
    </row>
    <row r="59" spans="1:8">
      <c r="A59" s="100" t="s">
        <v>144</v>
      </c>
      <c r="B59" s="101" t="s">
        <v>290</v>
      </c>
      <c r="C59" s="133" t="s">
        <v>145</v>
      </c>
      <c r="D59" s="133" t="s">
        <v>145</v>
      </c>
      <c r="E59" s="103" t="s">
        <v>146</v>
      </c>
      <c r="F59" s="117">
        <v>500</v>
      </c>
      <c r="G59" s="117"/>
      <c r="H59" s="104">
        <f t="shared" si="0"/>
        <v>1480950</v>
      </c>
    </row>
    <row r="60" spans="1:8">
      <c r="A60" s="100" t="s">
        <v>147</v>
      </c>
      <c r="B60" s="101" t="s">
        <v>290</v>
      </c>
      <c r="C60" s="133" t="s">
        <v>148</v>
      </c>
      <c r="D60" s="133" t="s">
        <v>148</v>
      </c>
      <c r="E60" s="103" t="s">
        <v>141</v>
      </c>
      <c r="F60" s="117">
        <v>5000</v>
      </c>
      <c r="G60" s="117"/>
      <c r="H60" s="104">
        <f t="shared" si="0"/>
        <v>1485950</v>
      </c>
    </row>
    <row r="61" spans="1:8">
      <c r="A61" s="100" t="s">
        <v>149</v>
      </c>
      <c r="B61" s="101" t="s">
        <v>290</v>
      </c>
      <c r="C61" s="133" t="s">
        <v>150</v>
      </c>
      <c r="D61" s="133" t="s">
        <v>150</v>
      </c>
      <c r="E61" s="103" t="s">
        <v>146</v>
      </c>
      <c r="F61" s="117">
        <v>500</v>
      </c>
      <c r="G61" s="117"/>
      <c r="H61" s="104">
        <f t="shared" si="0"/>
        <v>1486450</v>
      </c>
    </row>
    <row r="62" spans="1:8">
      <c r="A62" s="100" t="s">
        <v>151</v>
      </c>
      <c r="B62" s="101" t="s">
        <v>290</v>
      </c>
      <c r="C62" s="133" t="s">
        <v>150</v>
      </c>
      <c r="D62" s="133" t="s">
        <v>150</v>
      </c>
      <c r="E62" s="103" t="s">
        <v>141</v>
      </c>
      <c r="F62" s="117">
        <v>1000</v>
      </c>
      <c r="G62" s="117"/>
      <c r="H62" s="104">
        <f t="shared" si="0"/>
        <v>1487450</v>
      </c>
    </row>
    <row r="63" spans="1:8">
      <c r="A63" s="109" t="s">
        <v>152</v>
      </c>
      <c r="B63" s="101" t="s">
        <v>290</v>
      </c>
      <c r="C63" s="133" t="s">
        <v>150</v>
      </c>
      <c r="D63" s="133" t="s">
        <v>150</v>
      </c>
      <c r="E63" s="103" t="s">
        <v>141</v>
      </c>
      <c r="F63" s="117">
        <v>1400</v>
      </c>
      <c r="G63" s="117"/>
      <c r="H63" s="104">
        <f t="shared" si="0"/>
        <v>1488850</v>
      </c>
    </row>
    <row r="64" spans="1:8">
      <c r="A64" s="109" t="s">
        <v>153</v>
      </c>
      <c r="B64" s="103" t="s">
        <v>324</v>
      </c>
      <c r="C64" s="133" t="s">
        <v>154</v>
      </c>
      <c r="D64" s="133" t="s">
        <v>154</v>
      </c>
      <c r="E64" s="103" t="s">
        <v>155</v>
      </c>
      <c r="F64" s="117">
        <v>5000</v>
      </c>
      <c r="G64" s="117"/>
      <c r="H64" s="104">
        <f t="shared" si="0"/>
        <v>1493850</v>
      </c>
    </row>
    <row r="65" spans="1:8">
      <c r="A65" s="109" t="s">
        <v>156</v>
      </c>
      <c r="B65" s="101" t="s">
        <v>287</v>
      </c>
      <c r="C65" s="133" t="s">
        <v>157</v>
      </c>
      <c r="D65" s="102" t="s">
        <v>157</v>
      </c>
      <c r="E65" s="103" t="s">
        <v>158</v>
      </c>
      <c r="F65" s="117">
        <v>289</v>
      </c>
      <c r="G65" s="117"/>
      <c r="H65" s="104">
        <f t="shared" si="0"/>
        <v>1494139</v>
      </c>
    </row>
    <row r="66" spans="1:8">
      <c r="A66" s="109" t="s">
        <v>1129</v>
      </c>
      <c r="B66" s="110" t="s">
        <v>327</v>
      </c>
      <c r="C66" s="133" t="s">
        <v>157</v>
      </c>
      <c r="D66" s="133" t="s">
        <v>157</v>
      </c>
      <c r="E66" s="103" t="s">
        <v>295</v>
      </c>
      <c r="F66" s="117">
        <v>9345</v>
      </c>
      <c r="G66" s="117"/>
      <c r="H66" s="104">
        <f t="shared" si="0"/>
        <v>1503484</v>
      </c>
    </row>
    <row r="67" spans="1:8">
      <c r="A67" s="109" t="s">
        <v>159</v>
      </c>
      <c r="B67" s="110" t="s">
        <v>291</v>
      </c>
      <c r="C67" s="133" t="s">
        <v>160</v>
      </c>
      <c r="D67" s="133" t="s">
        <v>160</v>
      </c>
      <c r="E67" s="103" t="s">
        <v>161</v>
      </c>
      <c r="F67" s="117">
        <v>3840</v>
      </c>
      <c r="G67" s="117">
        <v>3840</v>
      </c>
      <c r="H67" s="104">
        <f t="shared" si="0"/>
        <v>1503484</v>
      </c>
    </row>
    <row r="68" spans="1:8">
      <c r="A68" s="109" t="s">
        <v>162</v>
      </c>
      <c r="B68" s="101" t="s">
        <v>290</v>
      </c>
      <c r="C68" s="133" t="s">
        <v>157</v>
      </c>
      <c r="D68" s="102" t="s">
        <v>157</v>
      </c>
      <c r="E68" s="103" t="s">
        <v>146</v>
      </c>
      <c r="F68" s="117">
        <v>3000</v>
      </c>
      <c r="G68" s="117"/>
      <c r="H68" s="104">
        <f t="shared" ref="H68:H131" si="1">H67+F68-G68</f>
        <v>1506484</v>
      </c>
    </row>
    <row r="69" spans="1:8">
      <c r="A69" s="109" t="s">
        <v>163</v>
      </c>
      <c r="B69" s="110" t="s">
        <v>280</v>
      </c>
      <c r="C69" s="133" t="s">
        <v>164</v>
      </c>
      <c r="D69" s="133" t="s">
        <v>164</v>
      </c>
      <c r="E69" s="103" t="s">
        <v>165</v>
      </c>
      <c r="F69" s="117">
        <v>135840</v>
      </c>
      <c r="G69" s="117"/>
      <c r="H69" s="104">
        <f t="shared" si="1"/>
        <v>1642324</v>
      </c>
    </row>
    <row r="70" spans="1:8">
      <c r="A70" s="109" t="s">
        <v>166</v>
      </c>
      <c r="B70" s="110" t="s">
        <v>280</v>
      </c>
      <c r="C70" s="133" t="s">
        <v>167</v>
      </c>
      <c r="D70" s="102" t="s">
        <v>167</v>
      </c>
      <c r="E70" s="103" t="s">
        <v>168</v>
      </c>
      <c r="F70" s="117">
        <v>328</v>
      </c>
      <c r="G70" s="117"/>
      <c r="H70" s="104">
        <f t="shared" si="1"/>
        <v>1642652</v>
      </c>
    </row>
    <row r="71" spans="1:8" ht="17">
      <c r="A71" s="109" t="s">
        <v>169</v>
      </c>
      <c r="B71" s="134" t="s">
        <v>170</v>
      </c>
      <c r="C71" s="133" t="s">
        <v>171</v>
      </c>
      <c r="D71" s="102" t="s">
        <v>167</v>
      </c>
      <c r="E71" s="135" t="s">
        <v>112</v>
      </c>
      <c r="F71" s="118"/>
      <c r="G71" s="117">
        <v>1738</v>
      </c>
      <c r="H71" s="104">
        <f t="shared" si="1"/>
        <v>1640914</v>
      </c>
    </row>
    <row r="72" spans="1:8">
      <c r="A72" s="109" t="s">
        <v>172</v>
      </c>
      <c r="B72" s="110" t="s">
        <v>173</v>
      </c>
      <c r="C72" s="133" t="s">
        <v>171</v>
      </c>
      <c r="D72" s="102" t="s">
        <v>167</v>
      </c>
      <c r="E72" s="103" t="s">
        <v>174</v>
      </c>
      <c r="F72" s="117"/>
      <c r="G72" s="117">
        <v>3885</v>
      </c>
      <c r="H72" s="104">
        <f t="shared" si="1"/>
        <v>1637029</v>
      </c>
    </row>
    <row r="73" spans="1:8">
      <c r="A73" s="109" t="s">
        <v>175</v>
      </c>
      <c r="B73" s="110" t="s">
        <v>109</v>
      </c>
      <c r="C73" s="133" t="s">
        <v>176</v>
      </c>
      <c r="D73" s="102" t="s">
        <v>167</v>
      </c>
      <c r="E73" s="103" t="s">
        <v>177</v>
      </c>
      <c r="F73" s="117"/>
      <c r="G73" s="117">
        <v>16315</v>
      </c>
      <c r="H73" s="104">
        <f t="shared" si="1"/>
        <v>1620714</v>
      </c>
    </row>
    <row r="74" spans="1:8">
      <c r="A74" s="109" t="s">
        <v>178</v>
      </c>
      <c r="B74" s="110" t="s">
        <v>120</v>
      </c>
      <c r="C74" s="133" t="s">
        <v>179</v>
      </c>
      <c r="D74" s="102" t="s">
        <v>167</v>
      </c>
      <c r="E74" s="136" t="s">
        <v>180</v>
      </c>
      <c r="F74" s="117"/>
      <c r="G74" s="117">
        <v>3550</v>
      </c>
      <c r="H74" s="104">
        <f t="shared" si="1"/>
        <v>1617164</v>
      </c>
    </row>
    <row r="75" spans="1:8">
      <c r="A75" s="109" t="s">
        <v>181</v>
      </c>
      <c r="B75" s="110" t="s">
        <v>120</v>
      </c>
      <c r="C75" s="133" t="s">
        <v>179</v>
      </c>
      <c r="D75" s="102" t="s">
        <v>167</v>
      </c>
      <c r="E75" s="103" t="s">
        <v>182</v>
      </c>
      <c r="F75" s="117"/>
      <c r="G75" s="117">
        <v>32800</v>
      </c>
      <c r="H75" s="104">
        <f t="shared" si="1"/>
        <v>1584364</v>
      </c>
    </row>
    <row r="76" spans="1:8">
      <c r="A76" s="109" t="s">
        <v>183</v>
      </c>
      <c r="B76" s="110" t="s">
        <v>120</v>
      </c>
      <c r="C76" s="133" t="s">
        <v>179</v>
      </c>
      <c r="D76" s="102" t="s">
        <v>167</v>
      </c>
      <c r="E76" s="103" t="s">
        <v>184</v>
      </c>
      <c r="F76" s="117"/>
      <c r="G76" s="117">
        <v>5100</v>
      </c>
      <c r="H76" s="104">
        <f t="shared" si="1"/>
        <v>1579264</v>
      </c>
    </row>
    <row r="77" spans="1:8">
      <c r="A77" s="109" t="s">
        <v>185</v>
      </c>
      <c r="B77" s="110" t="s">
        <v>326</v>
      </c>
      <c r="C77" s="133" t="s">
        <v>808</v>
      </c>
      <c r="D77" s="102" t="s">
        <v>167</v>
      </c>
      <c r="E77" s="103" t="s">
        <v>186</v>
      </c>
      <c r="F77" s="117"/>
      <c r="G77" s="117">
        <v>4082</v>
      </c>
      <c r="H77" s="104">
        <f t="shared" si="1"/>
        <v>1575182</v>
      </c>
    </row>
    <row r="78" spans="1:8">
      <c r="A78" s="109" t="s">
        <v>187</v>
      </c>
      <c r="B78" s="110" t="s">
        <v>114</v>
      </c>
      <c r="C78" s="133" t="s">
        <v>808</v>
      </c>
      <c r="D78" s="102" t="s">
        <v>167</v>
      </c>
      <c r="E78" s="103" t="s">
        <v>188</v>
      </c>
      <c r="F78" s="117"/>
      <c r="G78" s="117">
        <v>4500</v>
      </c>
      <c r="H78" s="104">
        <f t="shared" si="1"/>
        <v>1570682</v>
      </c>
    </row>
    <row r="79" spans="1:8">
      <c r="A79" s="109" t="s">
        <v>189</v>
      </c>
      <c r="B79" s="110" t="s">
        <v>190</v>
      </c>
      <c r="C79" s="133" t="s">
        <v>808</v>
      </c>
      <c r="D79" s="102" t="s">
        <v>167</v>
      </c>
      <c r="E79" s="103" t="s">
        <v>191</v>
      </c>
      <c r="F79" s="117"/>
      <c r="G79" s="117">
        <v>1120</v>
      </c>
      <c r="H79" s="104">
        <f t="shared" si="1"/>
        <v>1569562</v>
      </c>
    </row>
    <row r="80" spans="1:8">
      <c r="A80" s="109" t="s">
        <v>192</v>
      </c>
      <c r="B80" s="106" t="s">
        <v>120</v>
      </c>
      <c r="C80" s="133" t="s">
        <v>808</v>
      </c>
      <c r="D80" s="102" t="s">
        <v>167</v>
      </c>
      <c r="E80" s="103" t="s">
        <v>193</v>
      </c>
      <c r="F80" s="117"/>
      <c r="G80" s="117">
        <v>500</v>
      </c>
      <c r="H80" s="104">
        <f t="shared" si="1"/>
        <v>1569062</v>
      </c>
    </row>
    <row r="81" spans="1:8">
      <c r="A81" s="109" t="s">
        <v>194</v>
      </c>
      <c r="B81" s="110" t="s">
        <v>114</v>
      </c>
      <c r="C81" s="133" t="s">
        <v>176</v>
      </c>
      <c r="D81" s="102" t="s">
        <v>167</v>
      </c>
      <c r="E81" s="103" t="s">
        <v>195</v>
      </c>
      <c r="F81" s="117"/>
      <c r="G81" s="117">
        <v>5000</v>
      </c>
      <c r="H81" s="104">
        <f t="shared" si="1"/>
        <v>1564062</v>
      </c>
    </row>
    <row r="82" spans="1:8">
      <c r="A82" s="109" t="s">
        <v>196</v>
      </c>
      <c r="B82" s="110" t="s">
        <v>173</v>
      </c>
      <c r="C82" s="102" t="s">
        <v>167</v>
      </c>
      <c r="D82" s="102" t="s">
        <v>167</v>
      </c>
      <c r="E82" s="103" t="s">
        <v>197</v>
      </c>
      <c r="F82" s="117">
        <v>14660</v>
      </c>
      <c r="G82" s="117"/>
      <c r="H82" s="104">
        <f t="shared" si="1"/>
        <v>1578722</v>
      </c>
    </row>
    <row r="83" spans="1:8">
      <c r="A83" s="109" t="s">
        <v>198</v>
      </c>
      <c r="B83" s="101" t="s">
        <v>114</v>
      </c>
      <c r="C83" s="133" t="s">
        <v>179</v>
      </c>
      <c r="D83" s="102" t="s">
        <v>199</v>
      </c>
      <c r="E83" s="103" t="s">
        <v>200</v>
      </c>
      <c r="F83" s="117"/>
      <c r="G83" s="117">
        <v>9748</v>
      </c>
      <c r="H83" s="104">
        <f t="shared" si="1"/>
        <v>1568974</v>
      </c>
    </row>
    <row r="84" spans="1:8">
      <c r="A84" s="109" t="s">
        <v>201</v>
      </c>
      <c r="B84" s="101" t="s">
        <v>202</v>
      </c>
      <c r="C84" s="133" t="s">
        <v>203</v>
      </c>
      <c r="D84" s="111" t="s">
        <v>203</v>
      </c>
      <c r="E84" s="103" t="s">
        <v>204</v>
      </c>
      <c r="F84" s="117"/>
      <c r="G84" s="117">
        <v>309</v>
      </c>
      <c r="H84" s="104">
        <f t="shared" si="1"/>
        <v>1568665</v>
      </c>
    </row>
    <row r="85" spans="1:8">
      <c r="A85" s="109" t="s">
        <v>205</v>
      </c>
      <c r="B85" s="110" t="s">
        <v>114</v>
      </c>
      <c r="C85" s="133" t="s">
        <v>206</v>
      </c>
      <c r="D85" s="111" t="s">
        <v>207</v>
      </c>
      <c r="E85" s="103" t="s">
        <v>208</v>
      </c>
      <c r="F85" s="117"/>
      <c r="G85" s="117">
        <v>7500</v>
      </c>
      <c r="H85" s="104">
        <f t="shared" si="1"/>
        <v>1561165</v>
      </c>
    </row>
    <row r="86" spans="1:8">
      <c r="A86" s="109" t="s">
        <v>209</v>
      </c>
      <c r="B86" s="110" t="s">
        <v>120</v>
      </c>
      <c r="C86" s="133" t="s">
        <v>210</v>
      </c>
      <c r="D86" s="111" t="s">
        <v>207</v>
      </c>
      <c r="E86" s="103" t="s">
        <v>211</v>
      </c>
      <c r="F86" s="117"/>
      <c r="G86" s="117">
        <v>6000</v>
      </c>
      <c r="H86" s="104">
        <f t="shared" si="1"/>
        <v>1555165</v>
      </c>
    </row>
    <row r="87" spans="1:8">
      <c r="A87" s="109" t="s">
        <v>212</v>
      </c>
      <c r="B87" s="110" t="s">
        <v>114</v>
      </c>
      <c r="C87" s="133" t="s">
        <v>210</v>
      </c>
      <c r="D87" s="111" t="s">
        <v>207</v>
      </c>
      <c r="E87" s="103" t="s">
        <v>213</v>
      </c>
      <c r="F87" s="117"/>
      <c r="G87" s="117">
        <v>8100</v>
      </c>
      <c r="H87" s="104">
        <f t="shared" si="1"/>
        <v>1547065</v>
      </c>
    </row>
    <row r="88" spans="1:8">
      <c r="A88" s="109" t="s">
        <v>214</v>
      </c>
      <c r="B88" s="110" t="s">
        <v>114</v>
      </c>
      <c r="C88" s="133" t="s">
        <v>210</v>
      </c>
      <c r="D88" s="111" t="s">
        <v>207</v>
      </c>
      <c r="E88" s="103" t="s">
        <v>215</v>
      </c>
      <c r="F88" s="117"/>
      <c r="G88" s="117">
        <v>1000</v>
      </c>
      <c r="H88" s="104">
        <f t="shared" si="1"/>
        <v>1546065</v>
      </c>
    </row>
    <row r="89" spans="1:8">
      <c r="A89" s="109" t="s">
        <v>216</v>
      </c>
      <c r="B89" s="110" t="s">
        <v>217</v>
      </c>
      <c r="C89" s="138" t="s">
        <v>206</v>
      </c>
      <c r="D89" s="112" t="s">
        <v>207</v>
      </c>
      <c r="E89" s="103" t="s">
        <v>218</v>
      </c>
      <c r="F89" s="117"/>
      <c r="G89" s="117">
        <v>320</v>
      </c>
      <c r="H89" s="104">
        <f t="shared" si="1"/>
        <v>1545745</v>
      </c>
    </row>
    <row r="90" spans="1:8">
      <c r="A90" s="109" t="s">
        <v>219</v>
      </c>
      <c r="B90" s="110" t="s">
        <v>120</v>
      </c>
      <c r="C90" s="138" t="s">
        <v>210</v>
      </c>
      <c r="D90" s="112" t="s">
        <v>207</v>
      </c>
      <c r="E90" s="106" t="s">
        <v>220</v>
      </c>
      <c r="F90" s="117"/>
      <c r="G90" s="117">
        <v>4000</v>
      </c>
      <c r="H90" s="104">
        <f t="shared" si="1"/>
        <v>1541745</v>
      </c>
    </row>
    <row r="91" spans="1:8">
      <c r="A91" s="109" t="s">
        <v>221</v>
      </c>
      <c r="B91" s="101" t="s">
        <v>290</v>
      </c>
      <c r="C91" s="138" t="s">
        <v>222</v>
      </c>
      <c r="D91" s="112" t="s">
        <v>222</v>
      </c>
      <c r="E91" s="103" t="s">
        <v>141</v>
      </c>
      <c r="F91" s="117">
        <v>200</v>
      </c>
      <c r="G91" s="117"/>
      <c r="H91" s="104">
        <f t="shared" si="1"/>
        <v>1541945</v>
      </c>
    </row>
    <row r="92" spans="1:8">
      <c r="A92" s="109" t="s">
        <v>223</v>
      </c>
      <c r="B92" s="110" t="s">
        <v>289</v>
      </c>
      <c r="C92" s="112" t="s">
        <v>222</v>
      </c>
      <c r="D92" s="112" t="s">
        <v>222</v>
      </c>
      <c r="E92" s="103" t="s">
        <v>224</v>
      </c>
      <c r="F92" s="117"/>
      <c r="G92" s="117">
        <v>20000</v>
      </c>
      <c r="H92" s="104">
        <f t="shared" si="1"/>
        <v>1521945</v>
      </c>
    </row>
    <row r="93" spans="1:8">
      <c r="A93" s="109" t="s">
        <v>225</v>
      </c>
      <c r="B93" s="110" t="s">
        <v>797</v>
      </c>
      <c r="C93" s="112" t="s">
        <v>798</v>
      </c>
      <c r="D93" s="112" t="s">
        <v>798</v>
      </c>
      <c r="E93" s="103" t="s">
        <v>799</v>
      </c>
      <c r="F93" s="117">
        <v>24000</v>
      </c>
      <c r="G93" s="117"/>
      <c r="H93" s="104">
        <f t="shared" si="1"/>
        <v>1545945</v>
      </c>
    </row>
    <row r="94" spans="1:8">
      <c r="A94" s="109" t="s">
        <v>226</v>
      </c>
      <c r="B94" s="110" t="s">
        <v>800</v>
      </c>
      <c r="C94" s="112" t="s">
        <v>801</v>
      </c>
      <c r="D94" s="112" t="s">
        <v>802</v>
      </c>
      <c r="E94" s="103" t="s">
        <v>803</v>
      </c>
      <c r="F94" s="117">
        <v>1200</v>
      </c>
      <c r="G94" s="117"/>
      <c r="H94" s="104">
        <f t="shared" si="1"/>
        <v>1547145</v>
      </c>
    </row>
    <row r="95" spans="1:8">
      <c r="A95" s="109" t="s">
        <v>227</v>
      </c>
      <c r="B95" s="110" t="s">
        <v>329</v>
      </c>
      <c r="C95" s="112" t="s">
        <v>801</v>
      </c>
      <c r="D95" s="112" t="s">
        <v>801</v>
      </c>
      <c r="E95" s="103" t="s">
        <v>804</v>
      </c>
      <c r="F95" s="117"/>
      <c r="G95" s="117">
        <v>5660</v>
      </c>
      <c r="H95" s="104">
        <f t="shared" si="1"/>
        <v>1541485</v>
      </c>
    </row>
    <row r="96" spans="1:8">
      <c r="A96" s="109" t="s">
        <v>228</v>
      </c>
      <c r="B96" s="110" t="s">
        <v>330</v>
      </c>
      <c r="C96" s="112" t="s">
        <v>801</v>
      </c>
      <c r="D96" s="112" t="s">
        <v>801</v>
      </c>
      <c r="E96" s="137" t="s">
        <v>805</v>
      </c>
      <c r="F96" s="117"/>
      <c r="G96" s="117">
        <v>3100</v>
      </c>
      <c r="H96" s="104">
        <f t="shared" si="1"/>
        <v>1538385</v>
      </c>
    </row>
    <row r="97" spans="1:8">
      <c r="A97" s="109" t="s">
        <v>229</v>
      </c>
      <c r="B97" s="110" t="s">
        <v>326</v>
      </c>
      <c r="C97" s="138" t="s">
        <v>807</v>
      </c>
      <c r="D97" s="112" t="s">
        <v>801</v>
      </c>
      <c r="E97" s="103" t="s">
        <v>806</v>
      </c>
      <c r="F97" s="117"/>
      <c r="G97" s="117">
        <v>1656</v>
      </c>
      <c r="H97" s="104">
        <f t="shared" si="1"/>
        <v>1536729</v>
      </c>
    </row>
    <row r="98" spans="1:8">
      <c r="A98" s="109" t="s">
        <v>230</v>
      </c>
      <c r="B98" s="110" t="s">
        <v>810</v>
      </c>
      <c r="C98" s="138" t="s">
        <v>811</v>
      </c>
      <c r="D98" s="138" t="s">
        <v>811</v>
      </c>
      <c r="E98" s="103" t="s">
        <v>812</v>
      </c>
      <c r="F98" s="117">
        <v>289</v>
      </c>
      <c r="G98" s="117"/>
      <c r="H98" s="104">
        <f t="shared" si="1"/>
        <v>1537018</v>
      </c>
    </row>
    <row r="99" spans="1:8">
      <c r="A99" s="109" t="s">
        <v>231</v>
      </c>
      <c r="B99" s="110" t="s">
        <v>810</v>
      </c>
      <c r="C99" s="138" t="s">
        <v>813</v>
      </c>
      <c r="D99" s="138" t="s">
        <v>813</v>
      </c>
      <c r="E99" s="103" t="s">
        <v>818</v>
      </c>
      <c r="F99" s="117">
        <v>1000</v>
      </c>
      <c r="G99" s="117"/>
      <c r="H99" s="104">
        <f t="shared" si="1"/>
        <v>1538018</v>
      </c>
    </row>
    <row r="100" spans="1:8">
      <c r="A100" s="109" t="s">
        <v>232</v>
      </c>
      <c r="B100" s="106" t="s">
        <v>819</v>
      </c>
      <c r="C100" s="138" t="s">
        <v>813</v>
      </c>
      <c r="D100" s="138" t="s">
        <v>813</v>
      </c>
      <c r="E100" s="103" t="s">
        <v>862</v>
      </c>
      <c r="F100" s="117">
        <v>600</v>
      </c>
      <c r="G100" s="117"/>
      <c r="H100" s="104">
        <f t="shared" si="1"/>
        <v>1538618</v>
      </c>
    </row>
    <row r="101" spans="1:8">
      <c r="A101" s="109" t="s">
        <v>820</v>
      </c>
      <c r="B101" s="106" t="s">
        <v>819</v>
      </c>
      <c r="C101" s="138" t="s">
        <v>813</v>
      </c>
      <c r="D101" s="138" t="s">
        <v>813</v>
      </c>
      <c r="E101" s="103" t="s">
        <v>803</v>
      </c>
      <c r="F101" s="117">
        <v>1200</v>
      </c>
      <c r="G101" s="117"/>
      <c r="H101" s="104">
        <f t="shared" si="1"/>
        <v>1539818</v>
      </c>
    </row>
    <row r="102" spans="1:8">
      <c r="A102" s="109" t="s">
        <v>821</v>
      </c>
      <c r="B102" s="110" t="s">
        <v>863</v>
      </c>
      <c r="C102" s="138" t="s">
        <v>864</v>
      </c>
      <c r="D102" s="138" t="s">
        <v>864</v>
      </c>
      <c r="E102" s="103" t="s">
        <v>956</v>
      </c>
      <c r="F102" s="117"/>
      <c r="G102" s="117">
        <v>403</v>
      </c>
      <c r="H102" s="104">
        <f t="shared" si="1"/>
        <v>1539415</v>
      </c>
    </row>
    <row r="103" spans="1:8">
      <c r="A103" s="109" t="s">
        <v>822</v>
      </c>
      <c r="B103" s="106" t="s">
        <v>865</v>
      </c>
      <c r="C103" s="138" t="s">
        <v>864</v>
      </c>
      <c r="D103" s="138" t="s">
        <v>864</v>
      </c>
      <c r="E103" s="103" t="s">
        <v>866</v>
      </c>
      <c r="F103" s="117"/>
      <c r="G103" s="117">
        <v>350</v>
      </c>
      <c r="H103" s="104">
        <f t="shared" si="1"/>
        <v>1539065</v>
      </c>
    </row>
    <row r="104" spans="1:8">
      <c r="A104" s="109" t="s">
        <v>823</v>
      </c>
      <c r="B104" s="110" t="s">
        <v>867</v>
      </c>
      <c r="C104" s="138" t="s">
        <v>864</v>
      </c>
      <c r="D104" s="138" t="s">
        <v>864</v>
      </c>
      <c r="E104" s="103" t="s">
        <v>868</v>
      </c>
      <c r="F104" s="117"/>
      <c r="G104" s="117">
        <v>7940</v>
      </c>
      <c r="H104" s="104">
        <f t="shared" si="1"/>
        <v>1531125</v>
      </c>
    </row>
    <row r="105" spans="1:8">
      <c r="A105" s="109" t="s">
        <v>824</v>
      </c>
      <c r="B105" s="110" t="s">
        <v>869</v>
      </c>
      <c r="C105" s="138" t="s">
        <v>864</v>
      </c>
      <c r="D105" s="138" t="s">
        <v>864</v>
      </c>
      <c r="E105" s="103" t="s">
        <v>870</v>
      </c>
      <c r="F105" s="117"/>
      <c r="G105" s="117">
        <v>1400</v>
      </c>
      <c r="H105" s="104">
        <f t="shared" si="1"/>
        <v>1529725</v>
      </c>
    </row>
    <row r="106" spans="1:8">
      <c r="A106" s="109" t="s">
        <v>825</v>
      </c>
      <c r="B106" s="110" t="s">
        <v>865</v>
      </c>
      <c r="C106" s="138" t="s">
        <v>864</v>
      </c>
      <c r="D106" s="138" t="s">
        <v>864</v>
      </c>
      <c r="E106" s="103" t="s">
        <v>871</v>
      </c>
      <c r="F106" s="117"/>
      <c r="G106" s="117">
        <v>11000</v>
      </c>
      <c r="H106" s="104">
        <f t="shared" si="1"/>
        <v>1518725</v>
      </c>
    </row>
    <row r="107" spans="1:8">
      <c r="A107" s="109" t="s">
        <v>826</v>
      </c>
      <c r="B107" s="110" t="s">
        <v>872</v>
      </c>
      <c r="C107" s="138" t="s">
        <v>873</v>
      </c>
      <c r="D107" s="138" t="s">
        <v>873</v>
      </c>
      <c r="E107" s="103" t="s">
        <v>874</v>
      </c>
      <c r="F107" s="117"/>
      <c r="G107" s="117">
        <v>19440</v>
      </c>
      <c r="H107" s="104">
        <f t="shared" si="1"/>
        <v>1499285</v>
      </c>
    </row>
    <row r="108" spans="1:8">
      <c r="A108" s="109" t="s">
        <v>827</v>
      </c>
      <c r="B108" s="110" t="s">
        <v>872</v>
      </c>
      <c r="C108" s="138" t="s">
        <v>873</v>
      </c>
      <c r="D108" s="138" t="s">
        <v>873</v>
      </c>
      <c r="E108" s="103" t="s">
        <v>875</v>
      </c>
      <c r="F108" s="117"/>
      <c r="G108" s="117">
        <v>3370</v>
      </c>
      <c r="H108" s="104">
        <f t="shared" si="1"/>
        <v>1495915</v>
      </c>
    </row>
    <row r="109" spans="1:8">
      <c r="A109" s="109" t="s">
        <v>828</v>
      </c>
      <c r="B109" s="110" t="s">
        <v>872</v>
      </c>
      <c r="C109" s="138" t="s">
        <v>873</v>
      </c>
      <c r="D109" s="138" t="s">
        <v>873</v>
      </c>
      <c r="E109" s="103" t="s">
        <v>876</v>
      </c>
      <c r="F109" s="117"/>
      <c r="G109" s="117">
        <v>300</v>
      </c>
      <c r="H109" s="104">
        <f t="shared" si="1"/>
        <v>1495615</v>
      </c>
    </row>
    <row r="110" spans="1:8">
      <c r="A110" s="109" t="s">
        <v>829</v>
      </c>
      <c r="B110" s="110" t="s">
        <v>872</v>
      </c>
      <c r="C110" s="138" t="s">
        <v>873</v>
      </c>
      <c r="D110" s="138" t="s">
        <v>873</v>
      </c>
      <c r="E110" s="103" t="s">
        <v>877</v>
      </c>
      <c r="F110" s="117"/>
      <c r="G110" s="117">
        <v>2700</v>
      </c>
      <c r="H110" s="104">
        <f t="shared" si="1"/>
        <v>1492915</v>
      </c>
    </row>
    <row r="111" spans="1:8">
      <c r="A111" s="109" t="s">
        <v>233</v>
      </c>
      <c r="B111" s="110" t="s">
        <v>1064</v>
      </c>
      <c r="C111" s="138" t="s">
        <v>1065</v>
      </c>
      <c r="D111" s="138" t="s">
        <v>1065</v>
      </c>
      <c r="E111" s="103" t="s">
        <v>1063</v>
      </c>
      <c r="F111" s="117">
        <v>289</v>
      </c>
      <c r="G111" s="117"/>
      <c r="H111" s="104">
        <f t="shared" si="1"/>
        <v>1493204</v>
      </c>
    </row>
    <row r="112" spans="1:8">
      <c r="A112" s="109" t="s">
        <v>234</v>
      </c>
      <c r="B112" s="110" t="s">
        <v>878</v>
      </c>
      <c r="C112" s="133" t="s">
        <v>879</v>
      </c>
      <c r="D112" s="133" t="s">
        <v>879</v>
      </c>
      <c r="E112" s="103" t="s">
        <v>880</v>
      </c>
      <c r="F112" s="117">
        <v>3300</v>
      </c>
      <c r="G112" s="117">
        <v>3300</v>
      </c>
      <c r="H112" s="104">
        <f t="shared" si="1"/>
        <v>1493204</v>
      </c>
    </row>
    <row r="113" spans="1:8">
      <c r="A113" s="109" t="s">
        <v>235</v>
      </c>
      <c r="B113" s="110" t="s">
        <v>878</v>
      </c>
      <c r="C113" s="133" t="s">
        <v>879</v>
      </c>
      <c r="D113" s="133" t="s">
        <v>879</v>
      </c>
      <c r="E113" s="103" t="s">
        <v>881</v>
      </c>
      <c r="F113" s="117">
        <v>1000</v>
      </c>
      <c r="G113" s="117">
        <v>1000</v>
      </c>
      <c r="H113" s="104">
        <f t="shared" si="1"/>
        <v>1493204</v>
      </c>
    </row>
    <row r="114" spans="1:8">
      <c r="A114" s="109" t="s">
        <v>236</v>
      </c>
      <c r="B114" s="110" t="s">
        <v>954</v>
      </c>
      <c r="C114" s="133" t="s">
        <v>955</v>
      </c>
      <c r="D114" s="133" t="s">
        <v>955</v>
      </c>
      <c r="E114" s="103" t="s">
        <v>957</v>
      </c>
      <c r="F114" s="117"/>
      <c r="G114" s="117">
        <v>291</v>
      </c>
      <c r="H114" s="104">
        <f t="shared" si="1"/>
        <v>1492913</v>
      </c>
    </row>
    <row r="115" spans="1:8">
      <c r="A115" s="109" t="s">
        <v>237</v>
      </c>
      <c r="B115" s="106" t="s">
        <v>958</v>
      </c>
      <c r="C115" s="133" t="s">
        <v>959</v>
      </c>
      <c r="D115" s="133" t="s">
        <v>959</v>
      </c>
      <c r="E115" s="103" t="s">
        <v>960</v>
      </c>
      <c r="F115" s="117"/>
      <c r="G115" s="117">
        <v>14475</v>
      </c>
      <c r="H115" s="104">
        <f t="shared" si="1"/>
        <v>1478438</v>
      </c>
    </row>
    <row r="116" spans="1:8">
      <c r="A116" s="109" t="s">
        <v>238</v>
      </c>
      <c r="B116" s="110" t="s">
        <v>1066</v>
      </c>
      <c r="C116" s="133" t="s">
        <v>959</v>
      </c>
      <c r="D116" s="133" t="s">
        <v>959</v>
      </c>
      <c r="E116" s="103" t="s">
        <v>1067</v>
      </c>
      <c r="F116" s="117"/>
      <c r="G116" s="117">
        <v>6000</v>
      </c>
      <c r="H116" s="104">
        <f t="shared" si="1"/>
        <v>1472438</v>
      </c>
    </row>
    <row r="117" spans="1:8">
      <c r="A117" s="109" t="s">
        <v>830</v>
      </c>
      <c r="B117" s="110" t="s">
        <v>1066</v>
      </c>
      <c r="C117" s="133" t="s">
        <v>959</v>
      </c>
      <c r="D117" s="133" t="s">
        <v>959</v>
      </c>
      <c r="E117" s="103" t="s">
        <v>1068</v>
      </c>
      <c r="F117" s="117"/>
      <c r="G117" s="117">
        <v>1600</v>
      </c>
      <c r="H117" s="104">
        <f t="shared" si="1"/>
        <v>1470838</v>
      </c>
    </row>
    <row r="118" spans="1:8">
      <c r="A118" s="109" t="s">
        <v>831</v>
      </c>
      <c r="B118" s="110" t="s">
        <v>954</v>
      </c>
      <c r="C118" s="133" t="s">
        <v>959</v>
      </c>
      <c r="D118" s="133" t="s">
        <v>959</v>
      </c>
      <c r="E118" s="103" t="s">
        <v>1069</v>
      </c>
      <c r="F118" s="117"/>
      <c r="G118" s="117">
        <v>13200</v>
      </c>
      <c r="H118" s="104">
        <f t="shared" si="1"/>
        <v>1457638</v>
      </c>
    </row>
    <row r="119" spans="1:8">
      <c r="A119" s="109" t="s">
        <v>239</v>
      </c>
      <c r="B119" s="110" t="s">
        <v>1070</v>
      </c>
      <c r="C119" s="133" t="s">
        <v>959</v>
      </c>
      <c r="D119" s="133" t="s">
        <v>959</v>
      </c>
      <c r="E119" s="103" t="s">
        <v>1071</v>
      </c>
      <c r="F119" s="117"/>
      <c r="G119" s="117">
        <v>7000</v>
      </c>
      <c r="H119" s="104">
        <f t="shared" si="1"/>
        <v>1450638</v>
      </c>
    </row>
    <row r="120" spans="1:8">
      <c r="A120" s="109" t="s">
        <v>240</v>
      </c>
      <c r="B120" s="110" t="s">
        <v>1072</v>
      </c>
      <c r="C120" s="133" t="s">
        <v>1073</v>
      </c>
      <c r="D120" s="112" t="s">
        <v>1073</v>
      </c>
      <c r="E120" s="103" t="s">
        <v>1074</v>
      </c>
      <c r="F120" s="117">
        <v>35000</v>
      </c>
      <c r="G120" s="117"/>
      <c r="H120" s="104">
        <f t="shared" si="1"/>
        <v>1485638</v>
      </c>
    </row>
    <row r="121" spans="1:8">
      <c r="A121" s="109" t="s">
        <v>241</v>
      </c>
      <c r="B121" s="110" t="s">
        <v>1075</v>
      </c>
      <c r="C121" s="133" t="s">
        <v>1076</v>
      </c>
      <c r="D121" s="133" t="s">
        <v>1076</v>
      </c>
      <c r="E121" s="103" t="s">
        <v>1133</v>
      </c>
      <c r="F121" s="117">
        <v>22000</v>
      </c>
      <c r="G121" s="117">
        <v>22000</v>
      </c>
      <c r="H121" s="104">
        <f t="shared" si="1"/>
        <v>1485638</v>
      </c>
    </row>
    <row r="122" spans="1:8">
      <c r="A122" s="109" t="s">
        <v>242</v>
      </c>
      <c r="B122" s="110" t="s">
        <v>1113</v>
      </c>
      <c r="C122" s="133" t="s">
        <v>1114</v>
      </c>
      <c r="D122" s="133" t="s">
        <v>1114</v>
      </c>
      <c r="E122" s="103" t="s">
        <v>1116</v>
      </c>
      <c r="F122" s="117">
        <v>550298</v>
      </c>
      <c r="G122" s="117"/>
      <c r="H122" s="104">
        <f t="shared" si="1"/>
        <v>2035936</v>
      </c>
    </row>
    <row r="123" spans="1:8">
      <c r="A123" s="109" t="s">
        <v>832</v>
      </c>
      <c r="B123" s="110" t="s">
        <v>1120</v>
      </c>
      <c r="C123" s="133" t="s">
        <v>1115</v>
      </c>
      <c r="D123" s="133" t="s">
        <v>1115</v>
      </c>
      <c r="E123" s="103" t="s">
        <v>1121</v>
      </c>
      <c r="F123" s="117"/>
      <c r="G123" s="117">
        <v>3000</v>
      </c>
      <c r="H123" s="104">
        <f t="shared" si="1"/>
        <v>2032936</v>
      </c>
    </row>
    <row r="124" spans="1:8">
      <c r="A124" s="109" t="s">
        <v>833</v>
      </c>
      <c r="B124" s="110" t="s">
        <v>1132</v>
      </c>
      <c r="C124" s="133" t="s">
        <v>1115</v>
      </c>
      <c r="D124" s="133" t="s">
        <v>1115</v>
      </c>
      <c r="E124" s="103" t="s">
        <v>1119</v>
      </c>
      <c r="F124" s="117"/>
      <c r="G124" s="117">
        <v>69460</v>
      </c>
      <c r="H124" s="104">
        <f t="shared" si="1"/>
        <v>1963476</v>
      </c>
    </row>
    <row r="125" spans="1:8">
      <c r="A125" s="109" t="s">
        <v>834</v>
      </c>
      <c r="B125" s="110" t="s">
        <v>1117</v>
      </c>
      <c r="C125" s="133" t="s">
        <v>1115</v>
      </c>
      <c r="D125" s="133" t="s">
        <v>1115</v>
      </c>
      <c r="E125" s="103" t="s">
        <v>1074</v>
      </c>
      <c r="F125" s="117">
        <v>2000</v>
      </c>
      <c r="G125" s="117"/>
      <c r="H125" s="104">
        <f t="shared" si="1"/>
        <v>1965476</v>
      </c>
    </row>
    <row r="126" spans="1:8">
      <c r="A126" s="109" t="s">
        <v>835</v>
      </c>
      <c r="B126" s="110" t="s">
        <v>1072</v>
      </c>
      <c r="C126" s="133" t="s">
        <v>1115</v>
      </c>
      <c r="D126" s="133" t="s">
        <v>1115</v>
      </c>
      <c r="E126" s="103" t="s">
        <v>1118</v>
      </c>
      <c r="F126" s="117">
        <v>30</v>
      </c>
      <c r="G126" s="117"/>
      <c r="H126" s="104">
        <f t="shared" si="1"/>
        <v>1965506</v>
      </c>
    </row>
    <row r="127" spans="1:8">
      <c r="A127" s="109" t="s">
        <v>836</v>
      </c>
      <c r="B127" s="110" t="s">
        <v>1072</v>
      </c>
      <c r="C127" s="133" t="s">
        <v>1115</v>
      </c>
      <c r="D127" s="133" t="s">
        <v>1115</v>
      </c>
      <c r="E127" s="103" t="s">
        <v>1150</v>
      </c>
      <c r="F127" s="117">
        <v>5000</v>
      </c>
      <c r="G127" s="117"/>
      <c r="H127" s="104">
        <f t="shared" si="1"/>
        <v>1970506</v>
      </c>
    </row>
    <row r="128" spans="1:8">
      <c r="A128" s="109" t="s">
        <v>837</v>
      </c>
      <c r="B128" s="106" t="s">
        <v>1137</v>
      </c>
      <c r="C128" s="138" t="s">
        <v>1138</v>
      </c>
      <c r="D128" s="138" t="s">
        <v>1138</v>
      </c>
      <c r="E128" s="103" t="s">
        <v>1139</v>
      </c>
      <c r="F128" s="117"/>
      <c r="G128" s="117">
        <v>550000</v>
      </c>
      <c r="H128" s="104">
        <f t="shared" si="1"/>
        <v>1420506</v>
      </c>
    </row>
    <row r="129" spans="1:8">
      <c r="A129" s="109" t="s">
        <v>243</v>
      </c>
      <c r="B129" s="110" t="s">
        <v>1140</v>
      </c>
      <c r="C129" s="138" t="s">
        <v>1138</v>
      </c>
      <c r="D129" s="138" t="s">
        <v>1138</v>
      </c>
      <c r="E129" s="103" t="s">
        <v>1141</v>
      </c>
      <c r="F129" s="117"/>
      <c r="G129" s="119">
        <v>14600</v>
      </c>
      <c r="H129" s="104">
        <f t="shared" si="1"/>
        <v>1405906</v>
      </c>
    </row>
    <row r="130" spans="1:8">
      <c r="A130" s="109" t="s">
        <v>244</v>
      </c>
      <c r="B130" s="110" t="s">
        <v>202</v>
      </c>
      <c r="C130" s="138" t="s">
        <v>1142</v>
      </c>
      <c r="D130" s="112" t="s">
        <v>1142</v>
      </c>
      <c r="E130" s="103" t="s">
        <v>1176</v>
      </c>
      <c r="F130" s="117"/>
      <c r="G130" s="117">
        <v>286</v>
      </c>
      <c r="H130" s="104">
        <f t="shared" si="1"/>
        <v>1405620</v>
      </c>
    </row>
    <row r="131" spans="1:8">
      <c r="A131" s="109" t="s">
        <v>245</v>
      </c>
      <c r="B131" s="110" t="s">
        <v>1143</v>
      </c>
      <c r="C131" s="138" t="s">
        <v>1144</v>
      </c>
      <c r="D131" s="112" t="s">
        <v>1144</v>
      </c>
      <c r="E131" s="113" t="s">
        <v>1145</v>
      </c>
      <c r="F131" s="117">
        <v>37500</v>
      </c>
      <c r="G131" s="117"/>
      <c r="H131" s="104">
        <f t="shared" si="1"/>
        <v>1443120</v>
      </c>
    </row>
    <row r="132" spans="1:8">
      <c r="A132" s="109" t="s">
        <v>246</v>
      </c>
      <c r="B132" s="110" t="s">
        <v>1140</v>
      </c>
      <c r="C132" s="138" t="s">
        <v>1146</v>
      </c>
      <c r="D132" s="138" t="s">
        <v>1146</v>
      </c>
      <c r="E132" s="103" t="s">
        <v>1147</v>
      </c>
      <c r="F132" s="117"/>
      <c r="G132" s="117">
        <v>4000</v>
      </c>
      <c r="H132" s="104">
        <f t="shared" ref="H132:H158" si="2">H131+F132-G132</f>
        <v>1439120</v>
      </c>
    </row>
    <row r="133" spans="1:8">
      <c r="A133" s="109" t="s">
        <v>247</v>
      </c>
      <c r="B133" s="110" t="s">
        <v>1143</v>
      </c>
      <c r="C133" s="138" t="s">
        <v>1146</v>
      </c>
      <c r="D133" s="138" t="s">
        <v>1146</v>
      </c>
      <c r="E133" s="103" t="s">
        <v>1155</v>
      </c>
      <c r="F133" s="117"/>
      <c r="G133" s="117">
        <v>27250</v>
      </c>
      <c r="H133" s="104">
        <f t="shared" si="2"/>
        <v>1411870</v>
      </c>
    </row>
    <row r="134" spans="1:8">
      <c r="A134" s="109" t="s">
        <v>248</v>
      </c>
      <c r="B134" s="106" t="s">
        <v>1148</v>
      </c>
      <c r="C134" s="133" t="s">
        <v>1156</v>
      </c>
      <c r="D134" s="133" t="s">
        <v>1156</v>
      </c>
      <c r="E134" s="103" t="s">
        <v>1149</v>
      </c>
      <c r="F134" s="117">
        <v>72000</v>
      </c>
      <c r="G134" s="117"/>
      <c r="H134" s="104">
        <f t="shared" si="2"/>
        <v>1483870</v>
      </c>
    </row>
    <row r="135" spans="1:8">
      <c r="A135" s="109" t="s">
        <v>249</v>
      </c>
      <c r="B135" s="101" t="s">
        <v>1157</v>
      </c>
      <c r="C135" s="133" t="s">
        <v>1158</v>
      </c>
      <c r="D135" s="133" t="s">
        <v>1158</v>
      </c>
      <c r="E135" s="103" t="s">
        <v>1159</v>
      </c>
      <c r="F135" s="117"/>
      <c r="G135" s="117">
        <v>12180</v>
      </c>
      <c r="H135" s="104">
        <f t="shared" si="2"/>
        <v>1471690</v>
      </c>
    </row>
    <row r="136" spans="1:8">
      <c r="A136" s="109" t="s">
        <v>250</v>
      </c>
      <c r="B136" s="110" t="s">
        <v>1160</v>
      </c>
      <c r="C136" s="133" t="s">
        <v>1158</v>
      </c>
      <c r="D136" s="133" t="s">
        <v>1158</v>
      </c>
      <c r="E136" s="103" t="s">
        <v>1161</v>
      </c>
      <c r="F136" s="117"/>
      <c r="G136" s="117">
        <v>1400</v>
      </c>
      <c r="H136" s="104">
        <f t="shared" si="2"/>
        <v>1470290</v>
      </c>
    </row>
    <row r="137" spans="1:8">
      <c r="A137" s="109" t="s">
        <v>251</v>
      </c>
      <c r="B137" s="110" t="s">
        <v>1157</v>
      </c>
      <c r="C137" s="133" t="s">
        <v>1158</v>
      </c>
      <c r="D137" s="133" t="s">
        <v>1158</v>
      </c>
      <c r="E137" s="103" t="s">
        <v>1162</v>
      </c>
      <c r="F137" s="117"/>
      <c r="G137" s="117">
        <v>43600</v>
      </c>
      <c r="H137" s="104">
        <f t="shared" si="2"/>
        <v>1426690</v>
      </c>
    </row>
    <row r="138" spans="1:8">
      <c r="A138" s="109" t="s">
        <v>252</v>
      </c>
      <c r="B138" s="110" t="s">
        <v>1163</v>
      </c>
      <c r="C138" s="133" t="s">
        <v>1158</v>
      </c>
      <c r="D138" s="133" t="s">
        <v>1158</v>
      </c>
      <c r="E138" s="103" t="s">
        <v>1164</v>
      </c>
      <c r="F138" s="117"/>
      <c r="G138" s="117">
        <v>1000</v>
      </c>
      <c r="H138" s="104">
        <f t="shared" si="2"/>
        <v>1425690</v>
      </c>
    </row>
    <row r="139" spans="1:8">
      <c r="A139" s="109" t="s">
        <v>253</v>
      </c>
      <c r="B139" s="110" t="s">
        <v>1165</v>
      </c>
      <c r="C139" s="138" t="s">
        <v>1167</v>
      </c>
      <c r="D139" s="112" t="s">
        <v>1166</v>
      </c>
      <c r="E139" s="103" t="s">
        <v>1168</v>
      </c>
      <c r="F139" s="117">
        <v>5000</v>
      </c>
      <c r="G139" s="117"/>
      <c r="H139" s="104">
        <f t="shared" si="2"/>
        <v>1430690</v>
      </c>
    </row>
    <row r="140" spans="1:8">
      <c r="A140" s="109" t="s">
        <v>254</v>
      </c>
      <c r="B140" s="110" t="s">
        <v>1172</v>
      </c>
      <c r="C140" s="138" t="s">
        <v>1170</v>
      </c>
      <c r="D140" s="112" t="s">
        <v>1169</v>
      </c>
      <c r="E140" s="103" t="s">
        <v>1171</v>
      </c>
      <c r="F140" s="117">
        <v>364</v>
      </c>
      <c r="G140" s="117"/>
      <c r="H140" s="104">
        <f t="shared" si="2"/>
        <v>1431054</v>
      </c>
    </row>
    <row r="141" spans="1:8">
      <c r="A141" s="109" t="s">
        <v>255</v>
      </c>
      <c r="B141" s="110" t="s">
        <v>1173</v>
      </c>
      <c r="C141" s="138" t="s">
        <v>1175</v>
      </c>
      <c r="D141" s="112" t="s">
        <v>1174</v>
      </c>
      <c r="E141" s="103" t="s">
        <v>1177</v>
      </c>
      <c r="F141" s="117"/>
      <c r="G141" s="117">
        <v>292</v>
      </c>
      <c r="H141" s="104">
        <f t="shared" si="2"/>
        <v>1430762</v>
      </c>
    </row>
    <row r="142" spans="1:8">
      <c r="A142" s="109" t="s">
        <v>256</v>
      </c>
      <c r="B142" s="110" t="s">
        <v>1178</v>
      </c>
      <c r="C142" s="138" t="s">
        <v>1175</v>
      </c>
      <c r="D142" s="112" t="s">
        <v>1174</v>
      </c>
      <c r="E142" s="103" t="s">
        <v>1179</v>
      </c>
      <c r="F142" s="117"/>
      <c r="G142" s="117">
        <v>6100</v>
      </c>
      <c r="H142" s="104">
        <f t="shared" si="2"/>
        <v>1424662</v>
      </c>
    </row>
    <row r="143" spans="1:8">
      <c r="A143" s="109" t="s">
        <v>257</v>
      </c>
      <c r="B143" s="110" t="s">
        <v>1178</v>
      </c>
      <c r="C143" s="138" t="s">
        <v>1174</v>
      </c>
      <c r="D143" s="112" t="s">
        <v>1174</v>
      </c>
      <c r="E143" s="103" t="s">
        <v>1180</v>
      </c>
      <c r="F143" s="117"/>
      <c r="G143" s="117">
        <v>3500</v>
      </c>
      <c r="H143" s="104">
        <f t="shared" si="2"/>
        <v>1421162</v>
      </c>
    </row>
    <row r="144" spans="1:8">
      <c r="A144" s="109" t="s">
        <v>258</v>
      </c>
      <c r="B144" s="110" t="s">
        <v>1259</v>
      </c>
      <c r="C144" s="138" t="s">
        <v>1260</v>
      </c>
      <c r="D144" s="138" t="s">
        <v>1260</v>
      </c>
      <c r="E144" s="103" t="s">
        <v>1261</v>
      </c>
      <c r="F144" s="117">
        <v>135720</v>
      </c>
      <c r="G144" s="117"/>
      <c r="H144" s="104">
        <f t="shared" si="2"/>
        <v>1556882</v>
      </c>
    </row>
    <row r="145" spans="1:8">
      <c r="A145" s="109" t="s">
        <v>259</v>
      </c>
      <c r="B145" s="110" t="s">
        <v>1276</v>
      </c>
      <c r="C145" s="138" t="s">
        <v>1264</v>
      </c>
      <c r="D145" s="112" t="s">
        <v>1263</v>
      </c>
      <c r="E145" s="103" t="s">
        <v>1277</v>
      </c>
      <c r="F145" s="117"/>
      <c r="G145" s="117">
        <v>12200</v>
      </c>
      <c r="H145" s="104">
        <f t="shared" si="2"/>
        <v>1544682</v>
      </c>
    </row>
    <row r="146" spans="1:8">
      <c r="A146" s="109" t="s">
        <v>260</v>
      </c>
      <c r="B146" s="110" t="s">
        <v>1289</v>
      </c>
      <c r="C146" s="138" t="s">
        <v>1265</v>
      </c>
      <c r="D146" s="112" t="s">
        <v>1263</v>
      </c>
      <c r="E146" s="103" t="s">
        <v>1278</v>
      </c>
      <c r="F146" s="117"/>
      <c r="G146" s="117">
        <v>2000</v>
      </c>
      <c r="H146" s="104">
        <f t="shared" si="2"/>
        <v>1542682</v>
      </c>
    </row>
    <row r="147" spans="1:8">
      <c r="A147" s="109" t="s">
        <v>261</v>
      </c>
      <c r="B147" s="110" t="s">
        <v>1281</v>
      </c>
      <c r="C147" s="138" t="s">
        <v>1265</v>
      </c>
      <c r="D147" s="112" t="s">
        <v>1263</v>
      </c>
      <c r="E147" s="103" t="s">
        <v>1279</v>
      </c>
      <c r="F147" s="117"/>
      <c r="G147" s="117">
        <v>3000</v>
      </c>
      <c r="H147" s="104">
        <f t="shared" si="2"/>
        <v>1539682</v>
      </c>
    </row>
    <row r="148" spans="1:8">
      <c r="A148" s="109" t="s">
        <v>262</v>
      </c>
      <c r="B148" s="110" t="s">
        <v>1271</v>
      </c>
      <c r="C148" s="133" t="s">
        <v>1268</v>
      </c>
      <c r="D148" s="112" t="s">
        <v>1267</v>
      </c>
      <c r="E148" s="103" t="s">
        <v>1266</v>
      </c>
      <c r="F148" s="117">
        <v>364</v>
      </c>
      <c r="G148" s="117"/>
      <c r="H148" s="104">
        <f t="shared" si="2"/>
        <v>1540046</v>
      </c>
    </row>
    <row r="149" spans="1:8">
      <c r="A149" s="109" t="s">
        <v>263</v>
      </c>
      <c r="B149" s="110" t="s">
        <v>1270</v>
      </c>
      <c r="C149" s="133" t="s">
        <v>1269</v>
      </c>
      <c r="D149" s="112" t="s">
        <v>1267</v>
      </c>
      <c r="E149" s="103" t="s">
        <v>1288</v>
      </c>
      <c r="F149" s="117"/>
      <c r="G149" s="117">
        <v>291</v>
      </c>
      <c r="H149" s="104">
        <f t="shared" si="2"/>
        <v>1539755</v>
      </c>
    </row>
    <row r="150" spans="1:8">
      <c r="A150" s="109" t="s">
        <v>264</v>
      </c>
      <c r="B150" s="110" t="s">
        <v>1178</v>
      </c>
      <c r="C150" s="133" t="s">
        <v>1287</v>
      </c>
      <c r="D150" s="112" t="s">
        <v>1286</v>
      </c>
      <c r="E150" s="103" t="s">
        <v>1280</v>
      </c>
      <c r="F150" s="117"/>
      <c r="G150" s="117">
        <v>28000</v>
      </c>
      <c r="H150" s="104">
        <f t="shared" si="2"/>
        <v>1511755</v>
      </c>
    </row>
    <row r="151" spans="1:8">
      <c r="A151" s="109" t="s">
        <v>265</v>
      </c>
      <c r="B151" s="110" t="s">
        <v>1285</v>
      </c>
      <c r="C151" s="133" t="s">
        <v>1286</v>
      </c>
      <c r="D151" s="112" t="s">
        <v>1286</v>
      </c>
      <c r="E151" s="113" t="s">
        <v>1262</v>
      </c>
      <c r="F151" s="117"/>
      <c r="G151" s="117">
        <v>8150</v>
      </c>
      <c r="H151" s="104">
        <f t="shared" si="2"/>
        <v>1503605</v>
      </c>
    </row>
    <row r="152" spans="1:8">
      <c r="A152" s="109" t="s">
        <v>266</v>
      </c>
      <c r="B152" s="110" t="s">
        <v>1282</v>
      </c>
      <c r="C152" s="133" t="s">
        <v>1286</v>
      </c>
      <c r="D152" s="112" t="s">
        <v>1286</v>
      </c>
      <c r="E152" s="103" t="s">
        <v>1258</v>
      </c>
      <c r="F152" s="117"/>
      <c r="G152" s="117">
        <v>2662</v>
      </c>
      <c r="H152" s="104">
        <f t="shared" si="2"/>
        <v>1500943</v>
      </c>
    </row>
    <row r="153" spans="1:8">
      <c r="A153" s="109" t="s">
        <v>267</v>
      </c>
      <c r="B153" s="110" t="s">
        <v>1283</v>
      </c>
      <c r="C153" s="133" t="s">
        <v>1286</v>
      </c>
      <c r="D153" s="112" t="s">
        <v>1286</v>
      </c>
      <c r="E153" s="103" t="s">
        <v>1272</v>
      </c>
      <c r="F153" s="117"/>
      <c r="G153" s="117">
        <v>16560</v>
      </c>
      <c r="H153" s="104">
        <f t="shared" si="2"/>
        <v>1484383</v>
      </c>
    </row>
    <row r="154" spans="1:8">
      <c r="A154" s="109" t="s">
        <v>268</v>
      </c>
      <c r="B154" s="110" t="s">
        <v>1284</v>
      </c>
      <c r="C154" s="133" t="s">
        <v>1286</v>
      </c>
      <c r="D154" s="112" t="s">
        <v>1286</v>
      </c>
      <c r="E154" s="103" t="s">
        <v>1273</v>
      </c>
      <c r="F154" s="117"/>
      <c r="G154" s="117">
        <v>6300</v>
      </c>
      <c r="H154" s="104">
        <f t="shared" si="2"/>
        <v>1478083</v>
      </c>
    </row>
    <row r="155" spans="1:8">
      <c r="A155" s="109" t="s">
        <v>838</v>
      </c>
      <c r="B155" s="106" t="s">
        <v>1285</v>
      </c>
      <c r="C155" s="133" t="s">
        <v>1286</v>
      </c>
      <c r="D155" s="112" t="s">
        <v>1286</v>
      </c>
      <c r="E155" s="103" t="s">
        <v>1274</v>
      </c>
      <c r="F155" s="117"/>
      <c r="G155" s="117">
        <v>1222</v>
      </c>
      <c r="H155" s="104">
        <f t="shared" si="2"/>
        <v>1476861</v>
      </c>
    </row>
    <row r="156" spans="1:8">
      <c r="A156" s="109" t="s">
        <v>839</v>
      </c>
      <c r="B156" s="110" t="s">
        <v>1284</v>
      </c>
      <c r="C156" s="133" t="s">
        <v>1286</v>
      </c>
      <c r="D156" s="112" t="s">
        <v>1286</v>
      </c>
      <c r="E156" s="103" t="s">
        <v>1275</v>
      </c>
      <c r="F156" s="117"/>
      <c r="G156" s="117">
        <v>10601</v>
      </c>
      <c r="H156" s="104">
        <f t="shared" si="2"/>
        <v>1466260</v>
      </c>
    </row>
    <row r="157" spans="1:8">
      <c r="A157" s="109" t="s">
        <v>840</v>
      </c>
      <c r="B157" s="110" t="s">
        <v>1290</v>
      </c>
      <c r="C157" s="133" t="s">
        <v>1291</v>
      </c>
      <c r="D157" s="112" t="s">
        <v>1291</v>
      </c>
      <c r="E157" s="103" t="s">
        <v>1292</v>
      </c>
      <c r="F157" s="117">
        <v>152</v>
      </c>
      <c r="G157" s="117"/>
      <c r="H157" s="104">
        <f t="shared" si="2"/>
        <v>1466412</v>
      </c>
    </row>
    <row r="158" spans="1:8">
      <c r="A158" s="109" t="s">
        <v>841</v>
      </c>
      <c r="B158" s="110" t="s">
        <v>1294</v>
      </c>
      <c r="C158" s="133" t="s">
        <v>1291</v>
      </c>
      <c r="D158" s="112" t="s">
        <v>1291</v>
      </c>
      <c r="E158" s="103" t="s">
        <v>1293</v>
      </c>
      <c r="F158" s="117"/>
      <c r="G158" s="117">
        <v>44630</v>
      </c>
      <c r="H158" s="104">
        <f t="shared" si="2"/>
        <v>1421782</v>
      </c>
    </row>
    <row r="159" spans="1:8">
      <c r="A159" s="109" t="s">
        <v>842</v>
      </c>
      <c r="B159" s="110"/>
      <c r="C159" s="138"/>
      <c r="D159" s="112"/>
      <c r="E159" s="103"/>
      <c r="F159" s="117"/>
      <c r="G159" s="117"/>
      <c r="H159" s="104"/>
    </row>
    <row r="160" spans="1:8">
      <c r="A160" s="109" t="s">
        <v>843</v>
      </c>
      <c r="B160" s="110"/>
      <c r="C160" s="138"/>
      <c r="D160" s="112"/>
      <c r="E160" s="103"/>
      <c r="F160" s="117"/>
      <c r="G160" s="117"/>
      <c r="H160" s="104"/>
    </row>
    <row r="161" spans="1:8">
      <c r="A161" s="109" t="s">
        <v>844</v>
      </c>
      <c r="B161" s="110"/>
      <c r="C161" s="138"/>
      <c r="D161" s="112"/>
      <c r="E161" s="103"/>
      <c r="F161" s="117"/>
      <c r="G161" s="117"/>
      <c r="H161" s="104"/>
    </row>
    <row r="162" spans="1:8">
      <c r="A162" s="109" t="s">
        <v>269</v>
      </c>
      <c r="B162" s="110"/>
      <c r="C162" s="138"/>
      <c r="D162" s="112"/>
      <c r="E162" s="103"/>
      <c r="F162" s="117"/>
      <c r="G162" s="117"/>
      <c r="H162" s="104"/>
    </row>
    <row r="163" spans="1:8">
      <c r="A163" s="109" t="s">
        <v>270</v>
      </c>
      <c r="B163" s="110"/>
      <c r="C163" s="138"/>
      <c r="D163" s="112"/>
      <c r="E163" s="103"/>
      <c r="F163" s="117"/>
      <c r="G163" s="117"/>
      <c r="H163" s="104"/>
    </row>
    <row r="164" spans="1:8">
      <c r="A164" s="109" t="s">
        <v>271</v>
      </c>
      <c r="B164" s="110"/>
      <c r="C164" s="138"/>
      <c r="D164" s="112"/>
      <c r="E164" s="103"/>
      <c r="F164" s="117"/>
      <c r="G164" s="117"/>
      <c r="H164" s="104"/>
    </row>
    <row r="165" spans="1:8">
      <c r="A165" s="109" t="s">
        <v>272</v>
      </c>
      <c r="B165" s="110"/>
      <c r="C165" s="138"/>
      <c r="D165" s="112"/>
      <c r="E165" s="103"/>
      <c r="F165" s="117"/>
      <c r="G165" s="117"/>
      <c r="H165" s="104"/>
    </row>
    <row r="166" spans="1:8">
      <c r="A166" s="109" t="s">
        <v>273</v>
      </c>
      <c r="B166" s="110"/>
      <c r="C166" s="138"/>
      <c r="D166" s="112"/>
      <c r="E166" s="103"/>
      <c r="F166" s="117"/>
      <c r="G166" s="117"/>
      <c r="H166" s="104"/>
    </row>
    <row r="167" spans="1:8">
      <c r="A167" s="109" t="s">
        <v>274</v>
      </c>
      <c r="B167" s="110"/>
      <c r="C167" s="138"/>
      <c r="D167" s="112"/>
      <c r="E167" s="103"/>
      <c r="F167" s="117"/>
      <c r="G167" s="117"/>
      <c r="H167" s="104"/>
    </row>
    <row r="168" spans="1:8">
      <c r="A168" s="109" t="s">
        <v>275</v>
      </c>
      <c r="B168" s="106"/>
      <c r="C168" s="138"/>
      <c r="D168" s="112"/>
      <c r="E168" s="103"/>
      <c r="F168" s="117"/>
      <c r="G168" s="117"/>
      <c r="H168" s="104"/>
    </row>
    <row r="169" spans="1:8">
      <c r="A169" s="109" t="s">
        <v>276</v>
      </c>
      <c r="B169" s="110"/>
      <c r="C169" s="138"/>
      <c r="D169" s="112"/>
      <c r="E169" s="103"/>
      <c r="F169" s="117"/>
      <c r="G169" s="117"/>
      <c r="H169" s="104"/>
    </row>
    <row r="170" spans="1:8">
      <c r="A170" s="109" t="s">
        <v>277</v>
      </c>
      <c r="B170" s="110"/>
      <c r="C170" s="138"/>
      <c r="D170" s="112"/>
      <c r="E170" s="103"/>
      <c r="F170" s="117"/>
      <c r="G170" s="117"/>
      <c r="H170" s="104"/>
    </row>
    <row r="171" spans="1:8">
      <c r="A171" s="109" t="s">
        <v>278</v>
      </c>
      <c r="B171" s="110"/>
      <c r="C171" s="138"/>
      <c r="D171" s="112"/>
      <c r="E171" s="103"/>
      <c r="F171" s="117"/>
      <c r="G171" s="117"/>
      <c r="H171" s="104"/>
    </row>
    <row r="172" spans="1:8">
      <c r="A172" s="109" t="s">
        <v>279</v>
      </c>
      <c r="B172" s="110"/>
      <c r="C172" s="138"/>
      <c r="D172" s="112"/>
      <c r="E172" s="103"/>
      <c r="F172" s="117"/>
      <c r="G172" s="117"/>
      <c r="H172" s="104"/>
    </row>
    <row r="173" spans="1:8">
      <c r="A173" s="109" t="s">
        <v>845</v>
      </c>
      <c r="B173" s="110"/>
      <c r="C173" s="138"/>
      <c r="D173" s="130"/>
      <c r="E173" s="103"/>
      <c r="F173" s="117"/>
      <c r="G173" s="117"/>
      <c r="H173" s="104"/>
    </row>
    <row r="174" spans="1:8">
      <c r="A174" s="109" t="s">
        <v>846</v>
      </c>
      <c r="B174" s="110"/>
      <c r="C174" s="138"/>
      <c r="D174" s="130"/>
      <c r="E174" s="103"/>
      <c r="F174" s="117"/>
      <c r="G174" s="117"/>
      <c r="H174" s="104"/>
    </row>
    <row r="175" spans="1:8">
      <c r="A175" s="109" t="s">
        <v>847</v>
      </c>
      <c r="B175" s="110"/>
      <c r="C175" s="138"/>
      <c r="D175" s="130"/>
      <c r="E175" s="103"/>
      <c r="F175" s="117"/>
      <c r="G175" s="117"/>
      <c r="H175" s="104"/>
    </row>
    <row r="176" spans="1:8">
      <c r="A176" s="109" t="s">
        <v>848</v>
      </c>
      <c r="B176" s="110"/>
      <c r="C176" s="138"/>
      <c r="D176" s="112"/>
      <c r="E176" s="103"/>
      <c r="F176" s="117"/>
      <c r="G176" s="117"/>
      <c r="H176" s="104"/>
    </row>
    <row r="177" spans="1:8">
      <c r="A177" s="109" t="s">
        <v>849</v>
      </c>
      <c r="B177" s="110"/>
      <c r="C177" s="138"/>
      <c r="D177" s="112"/>
      <c r="E177" s="103"/>
      <c r="F177" s="117"/>
      <c r="G177" s="117"/>
      <c r="H177" s="104"/>
    </row>
    <row r="178" spans="1:8">
      <c r="A178" s="109" t="s">
        <v>850</v>
      </c>
      <c r="B178" s="110"/>
      <c r="C178" s="133"/>
      <c r="D178" s="112"/>
      <c r="E178" s="106"/>
      <c r="F178" s="117"/>
      <c r="G178" s="117"/>
      <c r="H178" s="104"/>
    </row>
    <row r="179" spans="1:8">
      <c r="A179" s="109" t="s">
        <v>851</v>
      </c>
      <c r="B179" s="106"/>
      <c r="C179" s="138"/>
      <c r="D179" s="112"/>
      <c r="E179" s="103"/>
      <c r="F179" s="117"/>
      <c r="G179" s="117"/>
      <c r="H179" s="104"/>
    </row>
    <row r="180" spans="1:8">
      <c r="A180" s="109" t="s">
        <v>852</v>
      </c>
      <c r="B180" s="110"/>
      <c r="C180" s="138"/>
      <c r="D180" s="138"/>
      <c r="E180" s="103"/>
      <c r="F180" s="117"/>
      <c r="G180" s="117"/>
      <c r="H180" s="104"/>
    </row>
    <row r="181" spans="1:8">
      <c r="A181" s="109" t="s">
        <v>853</v>
      </c>
      <c r="B181" s="110"/>
      <c r="C181" s="133"/>
      <c r="D181" s="138"/>
      <c r="E181" s="103"/>
      <c r="F181" s="117"/>
      <c r="G181" s="117"/>
      <c r="H181" s="104"/>
    </row>
    <row r="182" spans="1:8">
      <c r="A182" s="109" t="s">
        <v>854</v>
      </c>
      <c r="B182" s="110"/>
      <c r="C182" s="133"/>
      <c r="D182" s="138"/>
      <c r="E182" s="103"/>
      <c r="F182" s="117"/>
      <c r="G182" s="117"/>
      <c r="H182" s="104"/>
    </row>
    <row r="183" spans="1:8">
      <c r="A183" s="109" t="s">
        <v>855</v>
      </c>
      <c r="B183" s="110"/>
      <c r="C183" s="133"/>
      <c r="D183" s="133"/>
      <c r="E183" s="103"/>
      <c r="F183" s="117"/>
      <c r="G183" s="117"/>
      <c r="H183" s="104"/>
    </row>
    <row r="184" spans="1:8">
      <c r="A184" s="109" t="s">
        <v>856</v>
      </c>
      <c r="B184" s="110"/>
      <c r="C184" s="133"/>
      <c r="D184" s="133"/>
      <c r="E184" s="103"/>
      <c r="F184" s="117"/>
      <c r="G184" s="117"/>
      <c r="H184" s="104"/>
    </row>
    <row r="185" spans="1:8">
      <c r="A185" s="109" t="s">
        <v>857</v>
      </c>
      <c r="B185" s="110"/>
      <c r="C185" s="133"/>
      <c r="D185" s="133"/>
      <c r="E185" s="103"/>
      <c r="F185" s="117"/>
      <c r="G185" s="117"/>
      <c r="H185" s="104"/>
    </row>
    <row r="186" spans="1:8">
      <c r="A186" s="109" t="s">
        <v>858</v>
      </c>
      <c r="B186" s="110"/>
      <c r="C186" s="133"/>
      <c r="D186" s="112"/>
      <c r="E186" s="103"/>
      <c r="F186" s="117"/>
      <c r="G186" s="117"/>
      <c r="H186" s="104"/>
    </row>
    <row r="187" spans="1:8">
      <c r="A187" s="109" t="s">
        <v>859</v>
      </c>
      <c r="B187" s="110"/>
      <c r="C187" s="133"/>
      <c r="D187" s="112"/>
      <c r="E187" s="103"/>
      <c r="F187" s="117"/>
      <c r="G187" s="117"/>
      <c r="H187" s="104"/>
    </row>
    <row r="188" spans="1:8">
      <c r="A188" s="109" t="s">
        <v>860</v>
      </c>
      <c r="B188" s="110"/>
      <c r="C188" s="133"/>
      <c r="D188" s="130"/>
      <c r="E188" s="103"/>
      <c r="F188" s="117"/>
      <c r="G188" s="117"/>
      <c r="H188" s="104"/>
    </row>
    <row r="189" spans="1:8">
      <c r="A189" s="109" t="s">
        <v>861</v>
      </c>
      <c r="B189" s="110"/>
      <c r="C189" s="133"/>
      <c r="D189" s="112"/>
      <c r="E189" s="103"/>
      <c r="F189" s="117"/>
      <c r="G189" s="117"/>
      <c r="H189" s="104"/>
    </row>
    <row r="190" spans="1:8">
      <c r="A190" s="109" t="s">
        <v>961</v>
      </c>
      <c r="B190" s="110"/>
      <c r="C190" s="138"/>
      <c r="D190" s="112"/>
      <c r="E190" s="103"/>
      <c r="F190" s="117"/>
      <c r="G190" s="117"/>
      <c r="H190" s="104"/>
    </row>
    <row r="191" spans="1:8">
      <c r="A191" s="109" t="s">
        <v>962</v>
      </c>
      <c r="B191" s="139"/>
      <c r="C191" s="145"/>
      <c r="D191" s="140"/>
      <c r="H191" s="142"/>
    </row>
    <row r="192" spans="1:8">
      <c r="A192" s="109" t="s">
        <v>963</v>
      </c>
      <c r="B192" s="139"/>
      <c r="C192" s="145"/>
      <c r="D192" s="140"/>
      <c r="H192" s="142"/>
    </row>
    <row r="193" spans="1:8">
      <c r="A193" s="109" t="s">
        <v>964</v>
      </c>
      <c r="B193" s="139"/>
      <c r="C193" s="145"/>
      <c r="D193" s="140"/>
      <c r="H193" s="142"/>
    </row>
    <row r="194" spans="1:8">
      <c r="A194" s="109" t="s">
        <v>965</v>
      </c>
      <c r="B194" s="139"/>
      <c r="C194" s="145"/>
      <c r="D194" s="140"/>
      <c r="H194" s="142"/>
    </row>
    <row r="195" spans="1:8">
      <c r="A195" s="109" t="s">
        <v>966</v>
      </c>
      <c r="B195" s="139"/>
      <c r="C195" s="145"/>
      <c r="D195" s="140"/>
      <c r="H195" s="142"/>
    </row>
    <row r="196" spans="1:8">
      <c r="A196" s="109" t="s">
        <v>967</v>
      </c>
      <c r="B196" s="139"/>
      <c r="C196" s="145"/>
      <c r="D196" s="140"/>
      <c r="H196" s="142"/>
    </row>
    <row r="197" spans="1:8">
      <c r="A197" s="109" t="s">
        <v>968</v>
      </c>
      <c r="B197" s="139"/>
      <c r="C197" s="145"/>
      <c r="D197" s="140"/>
      <c r="H197" s="142"/>
    </row>
    <row r="198" spans="1:8">
      <c r="A198" s="109" t="s">
        <v>969</v>
      </c>
      <c r="B198" s="139"/>
      <c r="C198" s="145"/>
      <c r="D198" s="140"/>
      <c r="H198" s="142"/>
    </row>
    <row r="199" spans="1:8">
      <c r="A199" s="109" t="s">
        <v>970</v>
      </c>
      <c r="B199" s="139"/>
      <c r="C199" s="145"/>
      <c r="D199" s="140"/>
      <c r="H199" s="142"/>
    </row>
    <row r="200" spans="1:8">
      <c r="A200" s="109" t="s">
        <v>971</v>
      </c>
      <c r="B200" s="139"/>
      <c r="C200" s="145"/>
      <c r="D200" s="140"/>
      <c r="H200" s="142"/>
    </row>
    <row r="201" spans="1:8">
      <c r="A201" s="109" t="s">
        <v>972</v>
      </c>
      <c r="B201" s="139"/>
      <c r="C201" s="145"/>
      <c r="D201" s="140"/>
      <c r="H201" s="142"/>
    </row>
    <row r="202" spans="1:8">
      <c r="A202" s="109" t="s">
        <v>973</v>
      </c>
      <c r="B202" s="139"/>
      <c r="C202" s="145"/>
      <c r="D202" s="140"/>
      <c r="H202" s="142"/>
    </row>
    <row r="203" spans="1:8">
      <c r="A203" s="109" t="s">
        <v>974</v>
      </c>
      <c r="B203" s="139"/>
      <c r="C203" s="145"/>
      <c r="D203" s="140"/>
      <c r="H203" s="142"/>
    </row>
    <row r="204" spans="1:8">
      <c r="A204" s="109" t="s">
        <v>975</v>
      </c>
      <c r="B204" s="139"/>
      <c r="C204" s="145"/>
      <c r="D204" s="140"/>
      <c r="H204" s="142"/>
    </row>
    <row r="205" spans="1:8">
      <c r="A205" s="109" t="s">
        <v>976</v>
      </c>
      <c r="B205" s="139"/>
      <c r="C205" s="145"/>
      <c r="D205" s="140"/>
      <c r="H205" s="142"/>
    </row>
    <row r="206" spans="1:8">
      <c r="A206" s="109" t="s">
        <v>977</v>
      </c>
      <c r="B206" s="139"/>
      <c r="C206" s="145"/>
      <c r="D206" s="140"/>
      <c r="H206" s="142"/>
    </row>
    <row r="207" spans="1:8">
      <c r="A207" s="109" t="s">
        <v>978</v>
      </c>
      <c r="B207" s="139"/>
      <c r="C207" s="145"/>
      <c r="D207" s="140"/>
      <c r="H207" s="142"/>
    </row>
    <row r="208" spans="1:8">
      <c r="A208" s="109" t="s">
        <v>979</v>
      </c>
      <c r="B208" s="139"/>
      <c r="C208" s="145"/>
      <c r="D208" s="140"/>
      <c r="H208" s="142"/>
    </row>
    <row r="209" spans="1:8">
      <c r="A209" s="109" t="s">
        <v>980</v>
      </c>
      <c r="B209" s="139"/>
      <c r="C209" s="145"/>
      <c r="D209" s="140"/>
      <c r="H209" s="142"/>
    </row>
    <row r="210" spans="1:8">
      <c r="A210" s="109" t="s">
        <v>981</v>
      </c>
      <c r="B210" s="139"/>
      <c r="C210" s="145"/>
      <c r="D210" s="140"/>
      <c r="H210" s="142"/>
    </row>
    <row r="211" spans="1:8">
      <c r="A211" s="109" t="s">
        <v>982</v>
      </c>
      <c r="B211" s="139"/>
      <c r="C211" s="145"/>
      <c r="D211" s="140"/>
      <c r="H211" s="142"/>
    </row>
    <row r="212" spans="1:8">
      <c r="A212" s="109" t="s">
        <v>983</v>
      </c>
      <c r="B212" s="139"/>
      <c r="C212" s="145"/>
      <c r="D212" s="140"/>
      <c r="H212" s="142"/>
    </row>
    <row r="213" spans="1:8">
      <c r="A213" s="109" t="s">
        <v>984</v>
      </c>
      <c r="B213" s="139"/>
      <c r="C213" s="145"/>
      <c r="D213" s="140"/>
      <c r="H213" s="142"/>
    </row>
    <row r="214" spans="1:8">
      <c r="A214" s="109" t="s">
        <v>985</v>
      </c>
      <c r="B214" s="139"/>
      <c r="C214" s="145"/>
      <c r="D214" s="140"/>
      <c r="H214" s="142"/>
    </row>
    <row r="215" spans="1:8">
      <c r="A215" s="109" t="s">
        <v>986</v>
      </c>
      <c r="B215" s="139"/>
      <c r="C215" s="145"/>
      <c r="D215" s="140"/>
      <c r="H215" s="142"/>
    </row>
    <row r="216" spans="1:8">
      <c r="A216" s="109" t="s">
        <v>987</v>
      </c>
      <c r="B216" s="139"/>
      <c r="C216" s="145"/>
      <c r="D216" s="140"/>
      <c r="H216" s="142"/>
    </row>
    <row r="217" spans="1:8">
      <c r="A217" s="109" t="s">
        <v>988</v>
      </c>
      <c r="B217" s="139"/>
      <c r="C217" s="145"/>
      <c r="D217" s="140"/>
      <c r="H217" s="142"/>
    </row>
    <row r="218" spans="1:8">
      <c r="A218" s="109" t="s">
        <v>989</v>
      </c>
      <c r="B218" s="139"/>
      <c r="C218" s="145"/>
    </row>
    <row r="219" spans="1:8">
      <c r="A219" s="109" t="s">
        <v>990</v>
      </c>
      <c r="B219" s="139"/>
      <c r="C219" s="145"/>
    </row>
    <row r="220" spans="1:8">
      <c r="A220" s="109" t="s">
        <v>991</v>
      </c>
      <c r="B220" s="139"/>
      <c r="C220" s="145"/>
    </row>
    <row r="221" spans="1:8">
      <c r="A221" s="109" t="s">
        <v>992</v>
      </c>
      <c r="B221" s="139"/>
      <c r="C221" s="145"/>
    </row>
    <row r="222" spans="1:8">
      <c r="A222" s="109" t="s">
        <v>993</v>
      </c>
      <c r="B222" s="139"/>
      <c r="C222" s="145"/>
    </row>
    <row r="223" spans="1:8">
      <c r="A223" s="109" t="s">
        <v>994</v>
      </c>
      <c r="B223" s="139"/>
      <c r="C223" s="145"/>
    </row>
    <row r="224" spans="1:8">
      <c r="A224" s="109" t="s">
        <v>995</v>
      </c>
      <c r="B224" s="139"/>
      <c r="C224" s="145"/>
    </row>
    <row r="225" spans="1:7">
      <c r="A225" s="109" t="s">
        <v>996</v>
      </c>
      <c r="B225" s="139"/>
      <c r="C225" s="145"/>
    </row>
    <row r="226" spans="1:7">
      <c r="A226" s="109" t="s">
        <v>997</v>
      </c>
      <c r="B226" s="115"/>
      <c r="C226" s="145"/>
      <c r="F226" s="120"/>
      <c r="G226" s="120"/>
    </row>
    <row r="227" spans="1:7">
      <c r="A227" s="109" t="s">
        <v>998</v>
      </c>
      <c r="B227" s="115"/>
      <c r="C227" s="145"/>
      <c r="F227" s="120"/>
      <c r="G227" s="120"/>
    </row>
    <row r="228" spans="1:7">
      <c r="A228" s="109" t="s">
        <v>999</v>
      </c>
      <c r="B228" s="115"/>
      <c r="C228" s="145"/>
      <c r="F228" s="120"/>
      <c r="G228" s="120"/>
    </row>
    <row r="229" spans="1:7">
      <c r="A229" s="109" t="s">
        <v>1000</v>
      </c>
      <c r="B229" s="115"/>
      <c r="C229" s="145"/>
      <c r="F229" s="120"/>
      <c r="G229" s="120"/>
    </row>
    <row r="230" spans="1:7">
      <c r="A230" s="109" t="s">
        <v>1001</v>
      </c>
      <c r="B230" s="115"/>
      <c r="C230" s="145"/>
      <c r="F230" s="120"/>
      <c r="G230" s="120"/>
    </row>
    <row r="231" spans="1:7">
      <c r="A231" s="109" t="s">
        <v>1002</v>
      </c>
      <c r="B231" s="115"/>
      <c r="C231" s="145"/>
      <c r="F231" s="120"/>
      <c r="G231" s="120"/>
    </row>
    <row r="232" spans="1:7">
      <c r="A232" s="109" t="s">
        <v>1003</v>
      </c>
      <c r="B232" s="115"/>
      <c r="C232" s="145"/>
      <c r="F232" s="120"/>
      <c r="G232" s="120"/>
    </row>
    <row r="233" spans="1:7">
      <c r="A233" s="109" t="s">
        <v>1004</v>
      </c>
      <c r="B233" s="115"/>
      <c r="C233" s="145"/>
      <c r="F233" s="120"/>
      <c r="G233" s="120"/>
    </row>
    <row r="234" spans="1:7">
      <c r="A234" s="109" t="s">
        <v>1005</v>
      </c>
      <c r="B234" s="115"/>
      <c r="C234" s="145"/>
      <c r="F234" s="120"/>
      <c r="G234" s="120"/>
    </row>
    <row r="235" spans="1:7">
      <c r="A235" s="109" t="s">
        <v>1006</v>
      </c>
      <c r="B235" s="115"/>
      <c r="C235" s="145"/>
      <c r="F235" s="120"/>
      <c r="G235" s="120"/>
    </row>
    <row r="236" spans="1:7">
      <c r="A236" s="109" t="s">
        <v>1007</v>
      </c>
      <c r="B236" s="115"/>
      <c r="C236" s="145"/>
      <c r="F236" s="120"/>
      <c r="G236" s="120"/>
    </row>
    <row r="237" spans="1:7">
      <c r="A237" s="109" t="s">
        <v>1008</v>
      </c>
      <c r="B237" s="115"/>
      <c r="C237" s="145"/>
      <c r="F237" s="120"/>
      <c r="G237" s="120"/>
    </row>
    <row r="238" spans="1:7">
      <c r="A238" s="109" t="s">
        <v>1009</v>
      </c>
      <c r="B238" s="115"/>
      <c r="C238" s="145"/>
      <c r="F238" s="120"/>
      <c r="G238" s="120"/>
    </row>
    <row r="239" spans="1:7">
      <c r="A239" s="109" t="s">
        <v>1010</v>
      </c>
      <c r="B239" s="115"/>
      <c r="C239" s="145"/>
      <c r="F239" s="120"/>
      <c r="G239" s="120"/>
    </row>
    <row r="240" spans="1:7">
      <c r="A240" s="109" t="s">
        <v>1011</v>
      </c>
      <c r="B240" s="115"/>
      <c r="C240" s="145"/>
      <c r="F240" s="120"/>
      <c r="G240" s="120"/>
    </row>
    <row r="241" spans="1:7">
      <c r="A241" s="109" t="s">
        <v>1012</v>
      </c>
      <c r="B241" s="115"/>
      <c r="C241" s="145"/>
      <c r="F241" s="120"/>
      <c r="G241" s="120"/>
    </row>
    <row r="242" spans="1:7">
      <c r="A242" s="109" t="s">
        <v>1013</v>
      </c>
      <c r="B242" s="115"/>
      <c r="C242" s="145"/>
      <c r="F242" s="120"/>
      <c r="G242" s="120"/>
    </row>
    <row r="243" spans="1:7">
      <c r="A243" s="109" t="s">
        <v>1014</v>
      </c>
      <c r="B243" s="115"/>
      <c r="C243" s="145"/>
      <c r="F243" s="120"/>
      <c r="G243" s="120"/>
    </row>
    <row r="244" spans="1:7">
      <c r="A244" s="109" t="s">
        <v>1015</v>
      </c>
      <c r="B244" s="115"/>
      <c r="C244" s="145"/>
      <c r="F244" s="120"/>
      <c r="G244" s="120"/>
    </row>
    <row r="245" spans="1:7">
      <c r="A245" s="109" t="s">
        <v>1016</v>
      </c>
      <c r="B245" s="115"/>
      <c r="C245" s="145"/>
      <c r="F245" s="120"/>
      <c r="G245" s="120"/>
    </row>
    <row r="246" spans="1:7">
      <c r="A246" s="109" t="s">
        <v>1017</v>
      </c>
      <c r="B246" s="115"/>
      <c r="C246" s="145"/>
      <c r="F246" s="120"/>
      <c r="G246" s="120"/>
    </row>
    <row r="247" spans="1:7">
      <c r="A247" s="109" t="s">
        <v>1018</v>
      </c>
      <c r="B247" s="115"/>
      <c r="C247" s="145"/>
      <c r="F247" s="120"/>
      <c r="G247" s="120"/>
    </row>
    <row r="248" spans="1:7">
      <c r="A248" s="109" t="s">
        <v>1019</v>
      </c>
      <c r="B248" s="115"/>
      <c r="C248" s="145"/>
      <c r="F248" s="120"/>
      <c r="G248" s="120"/>
    </row>
    <row r="249" spans="1:7">
      <c r="A249" s="109" t="s">
        <v>1020</v>
      </c>
      <c r="B249" s="115"/>
      <c r="C249" s="145"/>
      <c r="F249" s="120"/>
      <c r="G249" s="120"/>
    </row>
    <row r="250" spans="1:7">
      <c r="A250" s="109" t="s">
        <v>1021</v>
      </c>
      <c r="B250" s="115"/>
      <c r="C250" s="145"/>
      <c r="F250" s="120"/>
      <c r="G250" s="120"/>
    </row>
    <row r="251" spans="1:7">
      <c r="A251" s="109" t="s">
        <v>1022</v>
      </c>
      <c r="B251" s="115"/>
      <c r="C251" s="145"/>
      <c r="F251" s="120"/>
      <c r="G251" s="120"/>
    </row>
    <row r="252" spans="1:7">
      <c r="A252" s="109" t="s">
        <v>1023</v>
      </c>
      <c r="B252" s="115"/>
      <c r="C252" s="145"/>
      <c r="F252" s="120"/>
      <c r="G252" s="120"/>
    </row>
    <row r="253" spans="1:7">
      <c r="A253" s="109" t="s">
        <v>1024</v>
      </c>
      <c r="B253" s="115"/>
      <c r="C253" s="145"/>
      <c r="F253" s="120"/>
      <c r="G253" s="120"/>
    </row>
    <row r="254" spans="1:7">
      <c r="A254" s="109" t="s">
        <v>1025</v>
      </c>
      <c r="B254" s="115"/>
      <c r="C254" s="145"/>
      <c r="F254" s="120"/>
      <c r="G254" s="120"/>
    </row>
    <row r="255" spans="1:7">
      <c r="A255" s="109" t="s">
        <v>1026</v>
      </c>
      <c r="B255" s="115"/>
      <c r="C255" s="145"/>
      <c r="F255" s="120"/>
      <c r="G255" s="120"/>
    </row>
    <row r="256" spans="1:7">
      <c r="A256" s="109" t="s">
        <v>1027</v>
      </c>
      <c r="B256" s="115"/>
      <c r="C256" s="145"/>
      <c r="F256" s="120"/>
      <c r="G256" s="120"/>
    </row>
    <row r="257" spans="1:7">
      <c r="A257" s="109" t="s">
        <v>1028</v>
      </c>
      <c r="B257" s="115"/>
      <c r="C257" s="145"/>
      <c r="F257" s="120"/>
      <c r="G257" s="120"/>
    </row>
    <row r="258" spans="1:7">
      <c r="A258" s="109" t="s">
        <v>1029</v>
      </c>
      <c r="B258" s="115"/>
      <c r="C258" s="145"/>
      <c r="F258" s="120"/>
      <c r="G258" s="120"/>
    </row>
    <row r="259" spans="1:7">
      <c r="A259" s="109" t="s">
        <v>1030</v>
      </c>
      <c r="B259" s="115"/>
      <c r="C259" s="145"/>
      <c r="F259" s="120"/>
      <c r="G259" s="120"/>
    </row>
    <row r="260" spans="1:7">
      <c r="A260" s="109" t="s">
        <v>1031</v>
      </c>
      <c r="B260" s="115"/>
      <c r="C260" s="145"/>
      <c r="F260" s="120"/>
      <c r="G260" s="120"/>
    </row>
    <row r="261" spans="1:7">
      <c r="A261" s="109" t="s">
        <v>1032</v>
      </c>
      <c r="B261" s="115"/>
      <c r="C261" s="145"/>
      <c r="F261" s="120"/>
      <c r="G261" s="120"/>
    </row>
    <row r="262" spans="1:7">
      <c r="A262" s="109" t="s">
        <v>1033</v>
      </c>
      <c r="B262" s="115"/>
      <c r="C262" s="145"/>
      <c r="F262" s="120"/>
      <c r="G262" s="120"/>
    </row>
    <row r="263" spans="1:7">
      <c r="A263" s="109" t="s">
        <v>1034</v>
      </c>
      <c r="B263" s="115"/>
      <c r="C263" s="145"/>
      <c r="F263" s="120"/>
      <c r="G263" s="120"/>
    </row>
    <row r="264" spans="1:7">
      <c r="A264" s="109" t="s">
        <v>1035</v>
      </c>
      <c r="B264" s="115"/>
      <c r="C264" s="145"/>
      <c r="F264" s="120"/>
      <c r="G264" s="120"/>
    </row>
    <row r="265" spans="1:7">
      <c r="A265" s="109" t="s">
        <v>1036</v>
      </c>
      <c r="B265" s="115"/>
      <c r="C265" s="145"/>
      <c r="F265" s="120"/>
      <c r="G265" s="120"/>
    </row>
    <row r="266" spans="1:7">
      <c r="A266" s="109" t="s">
        <v>1037</v>
      </c>
      <c r="B266" s="115"/>
      <c r="C266" s="145"/>
      <c r="F266" s="120"/>
      <c r="G266" s="120"/>
    </row>
    <row r="267" spans="1:7">
      <c r="A267" s="109" t="s">
        <v>1038</v>
      </c>
      <c r="B267" s="115"/>
      <c r="C267" s="145"/>
      <c r="F267" s="120"/>
      <c r="G267" s="120"/>
    </row>
    <row r="268" spans="1:7">
      <c r="A268" s="109" t="s">
        <v>1039</v>
      </c>
      <c r="B268" s="115"/>
      <c r="C268" s="145"/>
      <c r="F268" s="120"/>
      <c r="G268" s="120"/>
    </row>
    <row r="269" spans="1:7">
      <c r="A269" s="109" t="s">
        <v>1040</v>
      </c>
      <c r="B269" s="115"/>
      <c r="C269" s="145"/>
      <c r="F269" s="120"/>
      <c r="G269" s="120"/>
    </row>
    <row r="270" spans="1:7">
      <c r="A270" s="109" t="s">
        <v>1041</v>
      </c>
      <c r="B270" s="115"/>
      <c r="C270" s="145"/>
      <c r="F270" s="120"/>
      <c r="G270" s="120"/>
    </row>
    <row r="271" spans="1:7">
      <c r="A271" s="109" t="s">
        <v>1042</v>
      </c>
      <c r="B271" s="115"/>
      <c r="C271" s="145"/>
      <c r="F271" s="120"/>
      <c r="G271" s="120"/>
    </row>
    <row r="272" spans="1:7">
      <c r="A272" s="109" t="s">
        <v>1043</v>
      </c>
      <c r="B272" s="115"/>
      <c r="C272" s="145"/>
      <c r="F272" s="120"/>
      <c r="G272" s="120"/>
    </row>
    <row r="273" spans="1:7">
      <c r="A273" s="109" t="s">
        <v>1044</v>
      </c>
      <c r="B273" s="115"/>
      <c r="C273" s="145"/>
      <c r="F273" s="120"/>
      <c r="G273" s="120"/>
    </row>
    <row r="274" spans="1:7">
      <c r="A274" s="109" t="s">
        <v>1045</v>
      </c>
      <c r="B274" s="115"/>
      <c r="C274" s="145"/>
      <c r="F274" s="120"/>
      <c r="G274" s="120"/>
    </row>
    <row r="275" spans="1:7">
      <c r="A275" s="109" t="s">
        <v>1046</v>
      </c>
      <c r="B275" s="115"/>
      <c r="C275" s="145"/>
      <c r="F275" s="120"/>
      <c r="G275" s="120"/>
    </row>
    <row r="276" spans="1:7">
      <c r="A276" s="109" t="s">
        <v>1047</v>
      </c>
      <c r="B276" s="115"/>
      <c r="C276" s="145"/>
      <c r="F276" s="120"/>
      <c r="G276" s="120"/>
    </row>
    <row r="277" spans="1:7">
      <c r="A277" s="109" t="s">
        <v>1048</v>
      </c>
      <c r="B277" s="115"/>
      <c r="C277" s="145"/>
      <c r="F277" s="120"/>
      <c r="G277" s="120"/>
    </row>
    <row r="278" spans="1:7">
      <c r="A278" s="109" t="s">
        <v>1049</v>
      </c>
      <c r="B278" s="115"/>
      <c r="C278" s="145"/>
      <c r="F278" s="120"/>
      <c r="G278" s="120"/>
    </row>
    <row r="279" spans="1:7">
      <c r="A279" s="109" t="s">
        <v>1050</v>
      </c>
      <c r="B279" s="115"/>
      <c r="C279" s="145"/>
      <c r="F279" s="120"/>
      <c r="G279" s="120"/>
    </row>
    <row r="280" spans="1:7">
      <c r="A280" s="109" t="s">
        <v>1051</v>
      </c>
      <c r="B280" s="115"/>
      <c r="C280" s="145"/>
      <c r="F280" s="120"/>
      <c r="G280" s="120"/>
    </row>
    <row r="281" spans="1:7">
      <c r="A281" s="109" t="s">
        <v>1052</v>
      </c>
      <c r="B281" s="115"/>
      <c r="C281" s="145"/>
      <c r="F281" s="120"/>
      <c r="G281" s="120"/>
    </row>
    <row r="282" spans="1:7">
      <c r="A282" s="109" t="s">
        <v>1053</v>
      </c>
      <c r="B282" s="115"/>
      <c r="C282" s="145"/>
      <c r="F282" s="120"/>
      <c r="G282" s="120"/>
    </row>
    <row r="283" spans="1:7">
      <c r="A283" s="109" t="s">
        <v>1054</v>
      </c>
      <c r="B283" s="115"/>
      <c r="C283" s="145"/>
      <c r="F283" s="120"/>
      <c r="G283" s="120"/>
    </row>
    <row r="284" spans="1:7">
      <c r="A284" s="109" t="s">
        <v>1055</v>
      </c>
      <c r="B284" s="115"/>
      <c r="C284" s="145"/>
      <c r="F284" s="120"/>
      <c r="G284" s="120"/>
    </row>
    <row r="285" spans="1:7">
      <c r="A285" s="109" t="s">
        <v>1056</v>
      </c>
      <c r="B285" s="115"/>
      <c r="C285" s="145"/>
      <c r="F285" s="120"/>
      <c r="G285" s="120"/>
    </row>
    <row r="286" spans="1:7">
      <c r="A286" s="109" t="s">
        <v>1057</v>
      </c>
      <c r="B286" s="115"/>
      <c r="C286" s="145"/>
      <c r="F286" s="120"/>
      <c r="G286" s="120"/>
    </row>
    <row r="287" spans="1:7">
      <c r="A287" s="109" t="s">
        <v>1058</v>
      </c>
      <c r="B287" s="115"/>
      <c r="C287" s="145"/>
      <c r="F287" s="120"/>
      <c r="G287" s="120"/>
    </row>
    <row r="288" spans="1:7">
      <c r="A288" s="109" t="s">
        <v>1059</v>
      </c>
      <c r="B288" s="115"/>
      <c r="C288" s="145"/>
      <c r="F288" s="120"/>
      <c r="G288" s="120"/>
    </row>
    <row r="289" spans="1:7">
      <c r="A289" s="109" t="s">
        <v>1060</v>
      </c>
      <c r="B289" s="115"/>
      <c r="C289" s="145"/>
      <c r="F289" s="120"/>
      <c r="G289" s="120"/>
    </row>
    <row r="290" spans="1:7">
      <c r="A290" s="109" t="s">
        <v>1061</v>
      </c>
      <c r="B290" s="115"/>
      <c r="C290" s="145"/>
      <c r="F290" s="120"/>
      <c r="G290" s="120"/>
    </row>
    <row r="291" spans="1:7">
      <c r="A291" s="109" t="s">
        <v>1062</v>
      </c>
      <c r="B291" s="115"/>
      <c r="C291" s="145"/>
      <c r="F291" s="120"/>
      <c r="G291" s="120"/>
    </row>
    <row r="292" spans="1:7">
      <c r="A292" s="114"/>
      <c r="B292" s="115"/>
      <c r="C292" s="145"/>
      <c r="F292" s="120"/>
      <c r="G292" s="120"/>
    </row>
    <row r="293" spans="1:7">
      <c r="A293" s="114"/>
      <c r="B293" s="115"/>
      <c r="C293" s="145"/>
      <c r="F293" s="120"/>
      <c r="G293" s="120"/>
    </row>
    <row r="294" spans="1:7">
      <c r="A294" s="114"/>
      <c r="B294" s="115"/>
      <c r="C294" s="145"/>
      <c r="F294" s="120"/>
      <c r="G294" s="120"/>
    </row>
    <row r="295" spans="1:7">
      <c r="A295" s="114"/>
      <c r="B295" s="115"/>
      <c r="C295" s="145"/>
      <c r="F295" s="120"/>
      <c r="G295" s="120"/>
    </row>
    <row r="296" spans="1:7">
      <c r="A296" s="114"/>
      <c r="B296" s="115"/>
      <c r="C296" s="145"/>
      <c r="F296" s="120"/>
      <c r="G296" s="120"/>
    </row>
    <row r="297" spans="1:7">
      <c r="A297" s="114"/>
      <c r="B297" s="115"/>
      <c r="C297" s="145"/>
      <c r="F297" s="120"/>
      <c r="G297" s="120"/>
    </row>
    <row r="298" spans="1:7">
      <c r="A298" s="114"/>
      <c r="B298" s="115"/>
      <c r="C298" s="145"/>
      <c r="F298" s="120"/>
      <c r="G298" s="120"/>
    </row>
    <row r="299" spans="1:7">
      <c r="A299" s="114"/>
      <c r="B299" s="115"/>
      <c r="C299" s="145"/>
      <c r="F299" s="120"/>
      <c r="G299" s="120"/>
    </row>
    <row r="300" spans="1:7">
      <c r="A300" s="114"/>
      <c r="B300" s="115"/>
      <c r="C300" s="145"/>
      <c r="F300" s="120"/>
      <c r="G300" s="120"/>
    </row>
    <row r="301" spans="1:7">
      <c r="A301" s="114"/>
      <c r="B301" s="115"/>
      <c r="C301" s="145"/>
      <c r="F301" s="120"/>
      <c r="G301" s="120"/>
    </row>
    <row r="302" spans="1:7">
      <c r="A302" s="114"/>
      <c r="B302" s="115"/>
      <c r="C302" s="145"/>
      <c r="F302" s="120"/>
      <c r="G302" s="120"/>
    </row>
    <row r="303" spans="1:7">
      <c r="A303" s="114"/>
      <c r="B303" s="115"/>
      <c r="C303" s="145"/>
      <c r="F303" s="120"/>
      <c r="G303" s="120"/>
    </row>
    <row r="304" spans="1:7">
      <c r="A304" s="114"/>
      <c r="B304" s="115"/>
      <c r="C304" s="145"/>
      <c r="F304" s="120"/>
      <c r="G304" s="120"/>
    </row>
    <row r="305" spans="1:7">
      <c r="A305" s="114"/>
      <c r="B305" s="115"/>
      <c r="C305" s="145"/>
      <c r="F305" s="120"/>
      <c r="G305" s="120"/>
    </row>
    <row r="306" spans="1:7">
      <c r="A306" s="114"/>
      <c r="B306" s="115"/>
      <c r="C306" s="145"/>
      <c r="F306" s="120"/>
      <c r="G306" s="120"/>
    </row>
    <row r="307" spans="1:7">
      <c r="A307" s="114"/>
      <c r="B307" s="115"/>
      <c r="C307" s="145"/>
      <c r="F307" s="120"/>
      <c r="G307" s="120"/>
    </row>
    <row r="308" spans="1:7">
      <c r="A308" s="114"/>
      <c r="B308" s="115"/>
      <c r="C308" s="145"/>
      <c r="F308" s="120"/>
      <c r="G308" s="120"/>
    </row>
    <row r="309" spans="1:7">
      <c r="A309" s="114"/>
      <c r="B309" s="115"/>
      <c r="C309" s="145"/>
      <c r="F309" s="120"/>
      <c r="G309" s="120"/>
    </row>
    <row r="310" spans="1:7">
      <c r="A310" s="114"/>
      <c r="B310" s="115"/>
      <c r="C310" s="145"/>
      <c r="F310" s="120"/>
      <c r="G310" s="120"/>
    </row>
    <row r="311" spans="1:7">
      <c r="A311" s="114"/>
      <c r="B311" s="115"/>
      <c r="C311" s="145"/>
      <c r="F311" s="120"/>
      <c r="G311" s="120"/>
    </row>
    <row r="312" spans="1:7">
      <c r="A312" s="114"/>
      <c r="B312" s="115"/>
      <c r="C312" s="145"/>
      <c r="F312" s="120"/>
      <c r="G312" s="120"/>
    </row>
    <row r="313" spans="1:7">
      <c r="A313" s="114"/>
      <c r="B313" s="115"/>
      <c r="C313" s="145"/>
      <c r="F313" s="120"/>
      <c r="G313" s="120"/>
    </row>
    <row r="314" spans="1:7">
      <c r="A314" s="114"/>
      <c r="B314" s="115"/>
      <c r="C314" s="145"/>
      <c r="F314" s="120"/>
      <c r="G314" s="120"/>
    </row>
    <row r="315" spans="1:7">
      <c r="A315" s="114"/>
      <c r="B315" s="115"/>
      <c r="C315" s="145"/>
      <c r="F315" s="120"/>
      <c r="G315" s="120"/>
    </row>
    <row r="316" spans="1:7">
      <c r="A316" s="114"/>
      <c r="B316" s="115"/>
      <c r="C316" s="145"/>
      <c r="F316" s="120"/>
      <c r="G316" s="120"/>
    </row>
    <row r="317" spans="1:7">
      <c r="A317" s="114"/>
      <c r="B317" s="115"/>
      <c r="C317" s="145"/>
      <c r="F317" s="120"/>
      <c r="G317" s="120"/>
    </row>
    <row r="318" spans="1:7">
      <c r="A318" s="114"/>
      <c r="B318" s="115"/>
      <c r="C318" s="145"/>
      <c r="F318" s="120"/>
      <c r="G318" s="120"/>
    </row>
    <row r="319" spans="1:7">
      <c r="A319" s="114"/>
      <c r="B319" s="115"/>
      <c r="C319" s="145"/>
      <c r="F319" s="120"/>
      <c r="G319" s="120"/>
    </row>
    <row r="320" spans="1:7">
      <c r="A320" s="114"/>
      <c r="B320" s="115"/>
      <c r="C320" s="145"/>
      <c r="F320" s="120"/>
      <c r="G320" s="120"/>
    </row>
    <row r="321" spans="1:7">
      <c r="A321" s="114"/>
      <c r="B321" s="115"/>
      <c r="C321" s="145"/>
      <c r="F321" s="120"/>
      <c r="G321" s="120"/>
    </row>
    <row r="322" spans="1:7">
      <c r="A322" s="114"/>
      <c r="B322" s="115"/>
      <c r="C322" s="145"/>
      <c r="F322" s="120"/>
      <c r="G322" s="120"/>
    </row>
    <row r="323" spans="1:7">
      <c r="A323" s="114"/>
      <c r="B323" s="115"/>
      <c r="C323" s="145"/>
      <c r="F323" s="120"/>
      <c r="G323" s="120"/>
    </row>
    <row r="324" spans="1:7">
      <c r="A324" s="114"/>
      <c r="B324" s="115"/>
      <c r="C324" s="145"/>
      <c r="F324" s="120"/>
      <c r="G324" s="120"/>
    </row>
    <row r="325" spans="1:7">
      <c r="A325" s="114"/>
      <c r="B325" s="115"/>
      <c r="C325" s="145"/>
      <c r="F325" s="120"/>
      <c r="G325" s="120"/>
    </row>
    <row r="326" spans="1:7">
      <c r="A326" s="114"/>
      <c r="B326" s="115"/>
      <c r="C326" s="145"/>
      <c r="F326" s="120"/>
      <c r="G326" s="120"/>
    </row>
    <row r="327" spans="1:7">
      <c r="A327" s="114"/>
      <c r="B327" s="115"/>
      <c r="C327" s="145"/>
      <c r="F327" s="120"/>
      <c r="G327" s="120"/>
    </row>
    <row r="328" spans="1:7">
      <c r="A328" s="114"/>
      <c r="B328" s="115"/>
      <c r="C328" s="145"/>
      <c r="F328" s="120"/>
      <c r="G328" s="120"/>
    </row>
    <row r="329" spans="1:7">
      <c r="A329" s="114"/>
      <c r="B329" s="115"/>
      <c r="C329" s="145"/>
      <c r="F329" s="120"/>
      <c r="G329" s="120"/>
    </row>
    <row r="330" spans="1:7">
      <c r="A330" s="114"/>
      <c r="B330" s="115"/>
      <c r="C330" s="145"/>
      <c r="F330" s="120"/>
      <c r="G330" s="120"/>
    </row>
    <row r="331" spans="1:7">
      <c r="A331" s="114"/>
      <c r="B331" s="115"/>
      <c r="C331" s="145"/>
      <c r="F331" s="120"/>
      <c r="G331" s="120"/>
    </row>
    <row r="332" spans="1:7">
      <c r="A332" s="114"/>
      <c r="B332" s="115"/>
      <c r="C332" s="145"/>
      <c r="F332" s="120"/>
      <c r="G332" s="120"/>
    </row>
    <row r="333" spans="1:7">
      <c r="A333" s="114"/>
      <c r="B333" s="115"/>
      <c r="C333" s="145"/>
      <c r="F333" s="120"/>
      <c r="G333" s="120"/>
    </row>
    <row r="334" spans="1:7">
      <c r="A334" s="114"/>
      <c r="B334" s="115"/>
      <c r="C334" s="145"/>
      <c r="F334" s="120"/>
      <c r="G334" s="120"/>
    </row>
    <row r="335" spans="1:7">
      <c r="A335" s="114"/>
      <c r="B335" s="115"/>
      <c r="C335" s="145"/>
      <c r="F335" s="120"/>
      <c r="G335" s="120"/>
    </row>
    <row r="336" spans="1:7">
      <c r="A336" s="114"/>
      <c r="B336" s="115"/>
      <c r="C336" s="145"/>
      <c r="F336" s="120"/>
      <c r="G336" s="120"/>
    </row>
    <row r="337" spans="1:7">
      <c r="A337" s="114"/>
      <c r="B337" s="115"/>
      <c r="C337" s="145"/>
      <c r="F337" s="120"/>
      <c r="G337" s="120"/>
    </row>
    <row r="338" spans="1:7">
      <c r="A338" s="114"/>
      <c r="B338" s="115"/>
      <c r="C338" s="145"/>
      <c r="F338" s="120"/>
      <c r="G338" s="120"/>
    </row>
    <row r="339" spans="1:7">
      <c r="A339" s="114"/>
      <c r="B339" s="115"/>
      <c r="C339" s="145"/>
      <c r="F339" s="120"/>
      <c r="G339" s="120"/>
    </row>
    <row r="340" spans="1:7">
      <c r="A340" s="114"/>
      <c r="B340" s="115"/>
      <c r="C340" s="145"/>
      <c r="F340" s="120"/>
      <c r="G340" s="120"/>
    </row>
    <row r="341" spans="1:7">
      <c r="A341" s="114"/>
      <c r="B341" s="115"/>
      <c r="C341" s="145"/>
      <c r="F341" s="120"/>
      <c r="G341" s="120"/>
    </row>
    <row r="342" spans="1:7">
      <c r="A342" s="114"/>
      <c r="B342" s="115"/>
      <c r="C342" s="145"/>
      <c r="F342" s="120"/>
      <c r="G342" s="120"/>
    </row>
    <row r="343" spans="1:7">
      <c r="A343" s="114"/>
      <c r="B343" s="115"/>
      <c r="C343" s="145"/>
      <c r="F343" s="120"/>
      <c r="G343" s="120"/>
    </row>
    <row r="344" spans="1:7">
      <c r="A344" s="114"/>
      <c r="B344" s="115"/>
      <c r="C344" s="145"/>
      <c r="F344" s="120"/>
      <c r="G344" s="120"/>
    </row>
    <row r="345" spans="1:7">
      <c r="A345" s="114"/>
      <c r="B345" s="115"/>
      <c r="C345" s="145"/>
      <c r="F345" s="120"/>
      <c r="G345" s="120"/>
    </row>
    <row r="346" spans="1:7">
      <c r="A346" s="114"/>
      <c r="B346" s="115"/>
      <c r="C346" s="145"/>
      <c r="F346" s="120"/>
      <c r="G346" s="120"/>
    </row>
    <row r="347" spans="1:7">
      <c r="A347" s="114"/>
      <c r="B347" s="115"/>
      <c r="C347" s="145"/>
      <c r="F347" s="120"/>
      <c r="G347" s="120"/>
    </row>
    <row r="348" spans="1:7">
      <c r="A348" s="114"/>
      <c r="B348" s="115"/>
      <c r="C348" s="145"/>
      <c r="F348" s="120"/>
      <c r="G348" s="120"/>
    </row>
    <row r="349" spans="1:7">
      <c r="A349" s="114"/>
      <c r="B349" s="115"/>
      <c r="C349" s="145"/>
      <c r="F349" s="120"/>
      <c r="G349" s="120"/>
    </row>
    <row r="350" spans="1:7">
      <c r="A350" s="114"/>
      <c r="B350" s="115"/>
      <c r="C350" s="145"/>
      <c r="F350" s="120"/>
      <c r="G350" s="120"/>
    </row>
    <row r="351" spans="1:7">
      <c r="A351" s="114"/>
      <c r="B351" s="115"/>
      <c r="C351" s="145"/>
      <c r="F351" s="120"/>
      <c r="G351" s="120"/>
    </row>
    <row r="352" spans="1:7">
      <c r="A352" s="114"/>
      <c r="B352" s="115"/>
      <c r="C352" s="145"/>
      <c r="F352" s="120"/>
      <c r="G352" s="120"/>
    </row>
    <row r="353" spans="1:7">
      <c r="A353" s="114"/>
      <c r="B353" s="115"/>
      <c r="C353" s="145"/>
      <c r="F353" s="120"/>
      <c r="G353" s="120"/>
    </row>
    <row r="354" spans="1:7">
      <c r="A354" s="114"/>
      <c r="B354" s="115"/>
      <c r="C354" s="145"/>
      <c r="F354" s="120"/>
      <c r="G354" s="120"/>
    </row>
    <row r="355" spans="1:7">
      <c r="A355" s="114"/>
      <c r="B355" s="115"/>
      <c r="C355" s="145"/>
      <c r="F355" s="120"/>
      <c r="G355" s="120"/>
    </row>
    <row r="356" spans="1:7">
      <c r="A356" s="114"/>
      <c r="B356" s="115"/>
      <c r="C356" s="145"/>
      <c r="F356" s="120"/>
      <c r="G356" s="120"/>
    </row>
    <row r="357" spans="1:7">
      <c r="A357" s="114"/>
      <c r="B357" s="115"/>
      <c r="C357" s="145"/>
      <c r="F357" s="120"/>
      <c r="G357" s="120"/>
    </row>
    <row r="358" spans="1:7">
      <c r="A358" s="114"/>
      <c r="B358" s="115"/>
      <c r="C358" s="145"/>
      <c r="F358" s="120"/>
      <c r="G358" s="120"/>
    </row>
    <row r="359" spans="1:7">
      <c r="A359" s="114"/>
      <c r="B359" s="115"/>
      <c r="C359" s="145"/>
      <c r="F359" s="120"/>
      <c r="G359" s="120"/>
    </row>
    <row r="360" spans="1:7">
      <c r="A360" s="114"/>
      <c r="B360" s="115"/>
      <c r="C360" s="145"/>
      <c r="F360" s="120"/>
      <c r="G360" s="120"/>
    </row>
    <row r="361" spans="1:7">
      <c r="A361" s="114"/>
      <c r="B361" s="115"/>
      <c r="C361" s="145"/>
      <c r="F361" s="120"/>
      <c r="G361" s="120"/>
    </row>
    <row r="362" spans="1:7">
      <c r="A362" s="114"/>
      <c r="B362" s="115"/>
      <c r="C362" s="145"/>
      <c r="F362" s="120"/>
      <c r="G362" s="120"/>
    </row>
    <row r="363" spans="1:7">
      <c r="A363" s="114"/>
      <c r="B363" s="115"/>
      <c r="C363" s="145"/>
      <c r="F363" s="120"/>
      <c r="G363" s="120"/>
    </row>
    <row r="364" spans="1:7">
      <c r="A364" s="114"/>
      <c r="B364" s="115"/>
      <c r="C364" s="145"/>
      <c r="F364" s="120"/>
      <c r="G364" s="120"/>
    </row>
    <row r="365" spans="1:7">
      <c r="A365" s="114"/>
      <c r="B365" s="115"/>
      <c r="C365" s="145"/>
      <c r="F365" s="120"/>
      <c r="G365" s="120"/>
    </row>
    <row r="366" spans="1:7">
      <c r="A366" s="114"/>
      <c r="B366" s="115"/>
      <c r="C366" s="145"/>
      <c r="F366" s="120"/>
      <c r="G366" s="120"/>
    </row>
    <row r="367" spans="1:7">
      <c r="A367" s="114"/>
      <c r="B367" s="115"/>
      <c r="C367" s="145"/>
      <c r="F367" s="120"/>
      <c r="G367" s="120"/>
    </row>
    <row r="368" spans="1:7">
      <c r="A368" s="114"/>
      <c r="B368" s="115"/>
      <c r="C368" s="145"/>
      <c r="F368" s="120"/>
      <c r="G368" s="120"/>
    </row>
    <row r="369" spans="1:7">
      <c r="A369" s="114"/>
      <c r="B369" s="115"/>
      <c r="C369" s="145"/>
      <c r="F369" s="120"/>
      <c r="G369" s="120"/>
    </row>
    <row r="370" spans="1:7">
      <c r="A370" s="114"/>
      <c r="B370" s="115"/>
      <c r="C370" s="145"/>
      <c r="F370" s="120"/>
      <c r="G370" s="120"/>
    </row>
    <row r="371" spans="1:7">
      <c r="A371" s="114"/>
      <c r="B371" s="115"/>
      <c r="C371" s="145"/>
      <c r="F371" s="120"/>
      <c r="G371" s="120"/>
    </row>
    <row r="372" spans="1:7">
      <c r="A372" s="114"/>
      <c r="B372" s="115"/>
      <c r="C372" s="145"/>
      <c r="F372" s="120"/>
      <c r="G372" s="120"/>
    </row>
    <row r="373" spans="1:7">
      <c r="A373" s="114"/>
      <c r="B373" s="115"/>
      <c r="C373" s="145"/>
      <c r="F373" s="120"/>
      <c r="G373" s="120"/>
    </row>
    <row r="374" spans="1:7">
      <c r="A374" s="114"/>
      <c r="B374" s="115"/>
      <c r="C374" s="145"/>
      <c r="F374" s="120"/>
      <c r="G374" s="120"/>
    </row>
    <row r="375" spans="1:7">
      <c r="A375" s="114"/>
      <c r="B375" s="115"/>
      <c r="C375" s="145"/>
      <c r="F375" s="120"/>
      <c r="G375" s="120"/>
    </row>
    <row r="376" spans="1:7">
      <c r="A376" s="114"/>
      <c r="B376" s="115"/>
      <c r="C376" s="145"/>
      <c r="F376" s="120"/>
      <c r="G376" s="120"/>
    </row>
    <row r="377" spans="1:7">
      <c r="A377" s="114"/>
      <c r="B377" s="115"/>
      <c r="C377" s="145"/>
      <c r="F377" s="120"/>
      <c r="G377" s="120"/>
    </row>
    <row r="378" spans="1:7">
      <c r="A378" s="114"/>
      <c r="B378" s="115"/>
      <c r="C378" s="145"/>
      <c r="F378" s="120"/>
      <c r="G378" s="120"/>
    </row>
    <row r="379" spans="1:7">
      <c r="A379" s="114"/>
      <c r="B379" s="115"/>
      <c r="C379" s="145"/>
      <c r="F379" s="120"/>
      <c r="G379" s="120"/>
    </row>
    <row r="380" spans="1:7">
      <c r="A380" s="114"/>
      <c r="B380" s="115"/>
      <c r="C380" s="145"/>
      <c r="F380" s="120"/>
      <c r="G380" s="120"/>
    </row>
    <row r="381" spans="1:7">
      <c r="A381" s="114"/>
      <c r="B381" s="115"/>
      <c r="C381" s="145"/>
      <c r="F381" s="120"/>
      <c r="G381" s="120"/>
    </row>
    <row r="382" spans="1:7">
      <c r="A382" s="114"/>
      <c r="B382" s="115"/>
      <c r="C382" s="145"/>
      <c r="F382" s="120"/>
      <c r="G382" s="120"/>
    </row>
    <row r="383" spans="1:7">
      <c r="A383" s="114"/>
      <c r="B383" s="115"/>
      <c r="C383" s="145"/>
      <c r="F383" s="120"/>
      <c r="G383" s="120"/>
    </row>
    <row r="384" spans="1:7">
      <c r="A384" s="114"/>
      <c r="B384" s="115"/>
      <c r="C384" s="145"/>
      <c r="F384" s="120"/>
      <c r="G384" s="120"/>
    </row>
    <row r="385" spans="1:7">
      <c r="A385" s="114"/>
      <c r="B385" s="115"/>
      <c r="C385" s="145"/>
      <c r="F385" s="120"/>
      <c r="G385" s="120"/>
    </row>
    <row r="386" spans="1:7">
      <c r="A386" s="114"/>
      <c r="B386" s="115"/>
      <c r="C386" s="145"/>
      <c r="F386" s="120"/>
      <c r="G386" s="120"/>
    </row>
    <row r="387" spans="1:7">
      <c r="A387" s="114"/>
      <c r="B387" s="115"/>
      <c r="C387" s="145"/>
      <c r="F387" s="120"/>
      <c r="G387" s="120"/>
    </row>
    <row r="388" spans="1:7">
      <c r="A388" s="114"/>
      <c r="B388" s="115"/>
      <c r="C388" s="145"/>
      <c r="F388" s="120"/>
      <c r="G388" s="120"/>
    </row>
    <row r="389" spans="1:7">
      <c r="A389" s="114"/>
      <c r="B389" s="115"/>
      <c r="C389" s="145"/>
      <c r="F389" s="120"/>
      <c r="G389" s="120"/>
    </row>
    <row r="390" spans="1:7">
      <c r="A390" s="114"/>
      <c r="B390" s="115"/>
      <c r="C390" s="145"/>
      <c r="F390" s="120"/>
      <c r="G390" s="120"/>
    </row>
    <row r="391" spans="1:7">
      <c r="A391" s="114"/>
      <c r="B391" s="115"/>
      <c r="C391" s="145"/>
      <c r="F391" s="120"/>
      <c r="G391" s="120"/>
    </row>
    <row r="392" spans="1:7">
      <c r="A392" s="114"/>
      <c r="B392" s="115"/>
      <c r="C392" s="145"/>
      <c r="F392" s="120"/>
      <c r="G392" s="120"/>
    </row>
    <row r="393" spans="1:7">
      <c r="A393" s="114"/>
      <c r="B393" s="115"/>
      <c r="C393" s="145"/>
      <c r="F393" s="120"/>
      <c r="G393" s="120"/>
    </row>
    <row r="394" spans="1:7">
      <c r="A394" s="114"/>
      <c r="B394" s="115"/>
      <c r="C394" s="145"/>
      <c r="F394" s="120"/>
      <c r="G394" s="120"/>
    </row>
    <row r="395" spans="1:7">
      <c r="A395" s="114"/>
      <c r="B395" s="115"/>
      <c r="C395" s="145"/>
      <c r="F395" s="120"/>
      <c r="G395" s="120"/>
    </row>
    <row r="396" spans="1:7">
      <c r="A396" s="114"/>
      <c r="B396" s="115"/>
      <c r="C396" s="145"/>
      <c r="F396" s="120"/>
      <c r="G396" s="120"/>
    </row>
    <row r="397" spans="1:7">
      <c r="A397" s="114"/>
      <c r="B397" s="115"/>
      <c r="C397" s="145"/>
      <c r="F397" s="120"/>
      <c r="G397" s="120"/>
    </row>
    <row r="398" spans="1:7">
      <c r="A398" s="114"/>
      <c r="B398" s="115"/>
      <c r="C398" s="145"/>
      <c r="F398" s="120"/>
      <c r="G398" s="120"/>
    </row>
    <row r="399" spans="1:7">
      <c r="A399" s="114"/>
      <c r="B399" s="115"/>
      <c r="C399" s="145"/>
      <c r="F399" s="120"/>
      <c r="G399" s="120"/>
    </row>
    <row r="400" spans="1:7">
      <c r="A400" s="114"/>
      <c r="B400" s="115"/>
      <c r="C400" s="145"/>
      <c r="F400" s="120"/>
      <c r="G400" s="120"/>
    </row>
    <row r="401" spans="1:7">
      <c r="A401" s="114"/>
      <c r="B401" s="115"/>
      <c r="C401" s="145"/>
      <c r="F401" s="120"/>
      <c r="G401" s="120"/>
    </row>
    <row r="402" spans="1:7">
      <c r="A402" s="114"/>
      <c r="B402" s="115"/>
      <c r="C402" s="145"/>
      <c r="F402" s="120"/>
      <c r="G402" s="120"/>
    </row>
    <row r="403" spans="1:7">
      <c r="A403" s="114"/>
      <c r="B403" s="115"/>
      <c r="C403" s="145"/>
      <c r="F403" s="120"/>
      <c r="G403" s="120"/>
    </row>
    <row r="404" spans="1:7">
      <c r="A404" s="114"/>
      <c r="B404" s="115"/>
      <c r="C404" s="145"/>
      <c r="F404" s="120"/>
      <c r="G404" s="120"/>
    </row>
    <row r="405" spans="1:7">
      <c r="A405" s="114"/>
      <c r="B405" s="115"/>
      <c r="C405" s="145"/>
      <c r="F405" s="120"/>
      <c r="G405" s="120"/>
    </row>
    <row r="406" spans="1:7">
      <c r="A406" s="114"/>
      <c r="B406" s="115"/>
      <c r="C406" s="145"/>
      <c r="F406" s="120"/>
      <c r="G406" s="120"/>
    </row>
    <row r="407" spans="1:7">
      <c r="A407" s="114"/>
      <c r="B407" s="115"/>
      <c r="C407" s="145"/>
      <c r="F407" s="120"/>
      <c r="G407" s="120"/>
    </row>
    <row r="408" spans="1:7">
      <c r="A408" s="114"/>
      <c r="B408" s="115"/>
      <c r="C408" s="145"/>
      <c r="F408" s="120"/>
      <c r="G408" s="120"/>
    </row>
    <row r="409" spans="1:7">
      <c r="A409" s="114"/>
      <c r="B409" s="115"/>
      <c r="C409" s="145"/>
      <c r="F409" s="120"/>
      <c r="G409" s="120"/>
    </row>
    <row r="410" spans="1:7">
      <c r="A410" s="114"/>
      <c r="B410" s="115"/>
      <c r="C410" s="145"/>
      <c r="F410" s="120"/>
      <c r="G410" s="120"/>
    </row>
    <row r="411" spans="1:7">
      <c r="A411" s="114"/>
      <c r="B411" s="115"/>
      <c r="C411" s="145"/>
      <c r="F411" s="120"/>
      <c r="G411" s="120"/>
    </row>
    <row r="412" spans="1:7">
      <c r="A412" s="114"/>
      <c r="B412" s="115"/>
      <c r="C412" s="145"/>
      <c r="F412" s="120"/>
      <c r="G412" s="120"/>
    </row>
    <row r="413" spans="1:7">
      <c r="A413" s="114"/>
      <c r="B413" s="115"/>
      <c r="C413" s="145"/>
      <c r="F413" s="120"/>
      <c r="G413" s="120"/>
    </row>
    <row r="414" spans="1:7">
      <c r="A414" s="114"/>
      <c r="B414" s="115"/>
      <c r="C414" s="145"/>
      <c r="F414" s="120"/>
      <c r="G414" s="120"/>
    </row>
    <row r="415" spans="1:7">
      <c r="A415" s="114"/>
      <c r="B415" s="115"/>
      <c r="C415" s="145"/>
      <c r="F415" s="120"/>
      <c r="G415" s="120"/>
    </row>
    <row r="416" spans="1:7">
      <c r="A416" s="114"/>
      <c r="B416" s="115"/>
      <c r="C416" s="145"/>
      <c r="F416" s="120"/>
      <c r="G416" s="120"/>
    </row>
    <row r="417" spans="1:7">
      <c r="A417" s="114"/>
      <c r="B417" s="115"/>
      <c r="C417" s="145"/>
      <c r="F417" s="120"/>
      <c r="G417" s="120"/>
    </row>
    <row r="418" spans="1:7">
      <c r="A418" s="114"/>
      <c r="B418" s="115"/>
      <c r="C418" s="145"/>
      <c r="F418" s="120"/>
      <c r="G418" s="120"/>
    </row>
    <row r="419" spans="1:7">
      <c r="A419" s="114"/>
      <c r="B419" s="115"/>
      <c r="C419" s="145"/>
      <c r="F419" s="120"/>
      <c r="G419" s="120"/>
    </row>
    <row r="420" spans="1:7">
      <c r="A420" s="114"/>
      <c r="B420" s="115"/>
      <c r="C420" s="145"/>
      <c r="F420" s="120"/>
      <c r="G420" s="120"/>
    </row>
    <row r="421" spans="1:7">
      <c r="A421" s="114"/>
      <c r="B421" s="115"/>
      <c r="C421" s="145"/>
      <c r="F421" s="120"/>
      <c r="G421" s="120"/>
    </row>
    <row r="422" spans="1:7">
      <c r="A422" s="114"/>
      <c r="B422" s="115"/>
      <c r="C422" s="145"/>
      <c r="F422" s="120"/>
      <c r="G422" s="120"/>
    </row>
    <row r="423" spans="1:7">
      <c r="A423" s="114"/>
      <c r="B423" s="115"/>
      <c r="C423" s="145"/>
      <c r="F423" s="120"/>
      <c r="G423" s="120"/>
    </row>
    <row r="424" spans="1:7">
      <c r="A424" s="114"/>
      <c r="B424" s="115"/>
      <c r="C424" s="145"/>
      <c r="F424" s="120"/>
      <c r="G424" s="120"/>
    </row>
    <row r="425" spans="1:7">
      <c r="A425" s="114"/>
      <c r="B425" s="115"/>
      <c r="C425" s="145"/>
      <c r="F425" s="120"/>
      <c r="G425" s="120"/>
    </row>
    <row r="426" spans="1:7">
      <c r="A426" s="114"/>
      <c r="B426" s="115"/>
      <c r="C426" s="145"/>
      <c r="F426" s="120"/>
      <c r="G426" s="120"/>
    </row>
    <row r="427" spans="1:7">
      <c r="A427" s="114"/>
      <c r="B427" s="115"/>
      <c r="C427" s="145"/>
      <c r="F427" s="120"/>
      <c r="G427" s="120"/>
    </row>
    <row r="428" spans="1:7">
      <c r="A428" s="114"/>
      <c r="B428" s="115"/>
      <c r="C428" s="145"/>
      <c r="F428" s="120"/>
      <c r="G428" s="120"/>
    </row>
    <row r="429" spans="1:7">
      <c r="A429" s="114"/>
      <c r="B429" s="115"/>
      <c r="C429" s="145"/>
      <c r="F429" s="120"/>
      <c r="G429" s="120"/>
    </row>
    <row r="430" spans="1:7">
      <c r="A430" s="114"/>
      <c r="B430" s="115"/>
      <c r="C430" s="145"/>
      <c r="F430" s="120"/>
      <c r="G430" s="120"/>
    </row>
    <row r="431" spans="1:7">
      <c r="A431" s="114"/>
      <c r="B431" s="115"/>
      <c r="C431" s="145"/>
      <c r="F431" s="120"/>
      <c r="G431" s="120"/>
    </row>
    <row r="432" spans="1:7">
      <c r="A432" s="114"/>
      <c r="B432" s="115"/>
      <c r="C432" s="145"/>
      <c r="F432" s="120"/>
      <c r="G432" s="120"/>
    </row>
    <row r="433" spans="1:7">
      <c r="A433" s="114"/>
      <c r="B433" s="115"/>
      <c r="C433" s="145"/>
      <c r="F433" s="120"/>
      <c r="G433" s="120"/>
    </row>
    <row r="434" spans="1:7">
      <c r="A434" s="114"/>
      <c r="B434" s="115"/>
      <c r="C434" s="145"/>
      <c r="F434" s="120"/>
      <c r="G434" s="120"/>
    </row>
    <row r="435" spans="1:7">
      <c r="A435" s="114"/>
      <c r="B435" s="115"/>
      <c r="C435" s="145"/>
      <c r="F435" s="120"/>
      <c r="G435" s="120"/>
    </row>
    <row r="436" spans="1:7">
      <c r="A436" s="114"/>
      <c r="B436" s="115"/>
      <c r="C436" s="145"/>
      <c r="F436" s="120"/>
      <c r="G436" s="120"/>
    </row>
    <row r="437" spans="1:7">
      <c r="A437" s="114"/>
      <c r="B437" s="115"/>
      <c r="C437" s="145"/>
      <c r="F437" s="120"/>
      <c r="G437" s="120"/>
    </row>
    <row r="438" spans="1:7">
      <c r="A438" s="114"/>
      <c r="B438" s="115"/>
      <c r="C438" s="145"/>
      <c r="F438" s="120"/>
      <c r="G438" s="120"/>
    </row>
    <row r="439" spans="1:7">
      <c r="A439" s="114"/>
      <c r="B439" s="115"/>
      <c r="C439" s="145"/>
      <c r="F439" s="120"/>
      <c r="G439" s="120"/>
    </row>
    <row r="440" spans="1:7">
      <c r="A440" s="114"/>
      <c r="B440" s="115"/>
      <c r="C440" s="145"/>
      <c r="F440" s="120"/>
      <c r="G440" s="120"/>
    </row>
    <row r="441" spans="1:7">
      <c r="A441" s="114"/>
      <c r="B441" s="115"/>
      <c r="C441" s="145"/>
      <c r="F441" s="120"/>
      <c r="G441" s="120"/>
    </row>
    <row r="442" spans="1:7">
      <c r="A442" s="114"/>
      <c r="B442" s="115"/>
      <c r="C442" s="145"/>
      <c r="F442" s="120"/>
      <c r="G442" s="120"/>
    </row>
    <row r="443" spans="1:7">
      <c r="A443" s="114"/>
      <c r="B443" s="115"/>
      <c r="C443" s="145"/>
      <c r="F443" s="120"/>
      <c r="G443" s="120"/>
    </row>
    <row r="444" spans="1:7">
      <c r="A444" s="114"/>
      <c r="B444" s="115"/>
      <c r="C444" s="145"/>
      <c r="F444" s="120"/>
      <c r="G444" s="120"/>
    </row>
    <row r="445" spans="1:7">
      <c r="A445" s="114"/>
      <c r="B445" s="115"/>
      <c r="C445" s="145"/>
      <c r="F445" s="120"/>
      <c r="G445" s="120"/>
    </row>
    <row r="446" spans="1:7">
      <c r="A446" s="114"/>
      <c r="B446" s="115"/>
      <c r="C446" s="145"/>
      <c r="F446" s="120"/>
      <c r="G446" s="120"/>
    </row>
    <row r="447" spans="1:7">
      <c r="A447" s="114"/>
      <c r="B447" s="115"/>
      <c r="C447" s="145"/>
      <c r="F447" s="120"/>
      <c r="G447" s="120"/>
    </row>
    <row r="448" spans="1:7">
      <c r="A448" s="114"/>
      <c r="B448" s="115"/>
      <c r="C448" s="145"/>
      <c r="F448" s="120"/>
      <c r="G448" s="120"/>
    </row>
    <row r="449" spans="1:7">
      <c r="A449" s="114"/>
      <c r="B449" s="115"/>
      <c r="C449" s="145"/>
      <c r="F449" s="120"/>
      <c r="G449" s="120"/>
    </row>
    <row r="450" spans="1:7">
      <c r="A450" s="114"/>
      <c r="B450" s="115"/>
      <c r="C450" s="145"/>
      <c r="F450" s="120"/>
      <c r="G450" s="120"/>
    </row>
    <row r="451" spans="1:7">
      <c r="A451" s="114"/>
      <c r="B451" s="115"/>
      <c r="C451" s="145"/>
      <c r="F451" s="120"/>
      <c r="G451" s="120"/>
    </row>
    <row r="452" spans="1:7">
      <c r="A452" s="114"/>
      <c r="B452" s="115"/>
      <c r="C452" s="145"/>
      <c r="F452" s="120"/>
      <c r="G452" s="120"/>
    </row>
    <row r="453" spans="1:7">
      <c r="A453" s="114"/>
      <c r="B453" s="115"/>
      <c r="C453" s="145"/>
      <c r="F453" s="120"/>
      <c r="G453" s="120"/>
    </row>
    <row r="454" spans="1:7">
      <c r="A454" s="114"/>
      <c r="B454" s="115"/>
      <c r="C454" s="145"/>
      <c r="F454" s="120"/>
      <c r="G454" s="120"/>
    </row>
    <row r="455" spans="1:7">
      <c r="A455" s="114"/>
      <c r="B455" s="115"/>
      <c r="C455" s="145"/>
      <c r="F455" s="120"/>
      <c r="G455" s="120"/>
    </row>
    <row r="456" spans="1:7">
      <c r="A456" s="114"/>
      <c r="B456" s="115"/>
      <c r="C456" s="145"/>
      <c r="F456" s="120"/>
      <c r="G456" s="120"/>
    </row>
    <row r="457" spans="1:7">
      <c r="A457" s="114"/>
      <c r="B457" s="115"/>
      <c r="C457" s="145"/>
      <c r="F457" s="120"/>
      <c r="G457" s="120"/>
    </row>
    <row r="458" spans="1:7">
      <c r="A458" s="114"/>
      <c r="B458" s="115"/>
      <c r="C458" s="145"/>
      <c r="F458" s="120"/>
      <c r="G458" s="120"/>
    </row>
    <row r="459" spans="1:7">
      <c r="A459" s="114"/>
      <c r="B459" s="115"/>
      <c r="C459" s="145"/>
      <c r="F459" s="120"/>
      <c r="G459" s="120"/>
    </row>
    <row r="460" spans="1:7">
      <c r="A460" s="114"/>
      <c r="B460" s="115"/>
      <c r="C460" s="145"/>
      <c r="F460" s="120"/>
      <c r="G460" s="120"/>
    </row>
    <row r="461" spans="1:7">
      <c r="A461" s="114"/>
      <c r="B461" s="115"/>
      <c r="C461" s="145"/>
      <c r="F461" s="120"/>
      <c r="G461" s="120"/>
    </row>
    <row r="462" spans="1:7">
      <c r="A462" s="114"/>
      <c r="B462" s="115"/>
      <c r="C462" s="145"/>
      <c r="F462" s="120"/>
      <c r="G462" s="120"/>
    </row>
    <row r="463" spans="1:7">
      <c r="A463" s="114"/>
      <c r="B463" s="115"/>
      <c r="C463" s="145"/>
      <c r="F463" s="120"/>
      <c r="G463" s="120"/>
    </row>
    <row r="464" spans="1:7">
      <c r="A464" s="114"/>
      <c r="B464" s="115"/>
      <c r="C464" s="145"/>
      <c r="F464" s="120"/>
      <c r="G464" s="120"/>
    </row>
    <row r="465" spans="1:7">
      <c r="A465" s="114"/>
      <c r="B465" s="115"/>
      <c r="C465" s="145"/>
      <c r="F465" s="120"/>
      <c r="G465" s="120"/>
    </row>
    <row r="466" spans="1:7">
      <c r="A466" s="114"/>
      <c r="B466" s="115"/>
      <c r="C466" s="145"/>
      <c r="F466" s="120"/>
      <c r="G466" s="120"/>
    </row>
    <row r="467" spans="1:7">
      <c r="A467" s="114"/>
      <c r="B467" s="115"/>
      <c r="C467" s="145"/>
      <c r="F467" s="120"/>
      <c r="G467" s="120"/>
    </row>
    <row r="468" spans="1:7">
      <c r="A468" s="114"/>
      <c r="B468" s="115"/>
      <c r="C468" s="145"/>
      <c r="F468" s="120"/>
      <c r="G468" s="120"/>
    </row>
    <row r="469" spans="1:7">
      <c r="A469" s="114"/>
      <c r="B469" s="115"/>
      <c r="C469" s="145"/>
      <c r="F469" s="120"/>
      <c r="G469" s="120"/>
    </row>
    <row r="470" spans="1:7">
      <c r="A470" s="114"/>
      <c r="B470" s="115"/>
      <c r="C470" s="145"/>
      <c r="F470" s="120"/>
      <c r="G470" s="120"/>
    </row>
    <row r="471" spans="1:7">
      <c r="A471" s="114"/>
      <c r="B471" s="115"/>
      <c r="C471" s="145"/>
      <c r="F471" s="120"/>
      <c r="G471" s="120"/>
    </row>
    <row r="472" spans="1:7">
      <c r="A472" s="114"/>
      <c r="B472" s="115"/>
      <c r="C472" s="145"/>
      <c r="F472" s="120"/>
      <c r="G472" s="120"/>
    </row>
    <row r="473" spans="1:7">
      <c r="A473" s="114"/>
      <c r="B473" s="115"/>
      <c r="C473" s="145"/>
      <c r="F473" s="120"/>
      <c r="G473" s="120"/>
    </row>
    <row r="474" spans="1:7">
      <c r="A474" s="114"/>
      <c r="B474" s="115"/>
      <c r="C474" s="145"/>
      <c r="F474" s="120"/>
      <c r="G474" s="120"/>
    </row>
    <row r="475" spans="1:7">
      <c r="A475" s="114"/>
      <c r="B475" s="115"/>
      <c r="C475" s="145"/>
      <c r="F475" s="120"/>
      <c r="G475" s="120"/>
    </row>
    <row r="476" spans="1:7">
      <c r="A476" s="114"/>
      <c r="B476" s="115"/>
      <c r="C476" s="145"/>
      <c r="F476" s="120"/>
      <c r="G476" s="120"/>
    </row>
    <row r="477" spans="1:7">
      <c r="A477" s="114"/>
      <c r="B477" s="115"/>
      <c r="C477" s="145"/>
      <c r="F477" s="120"/>
      <c r="G477" s="120"/>
    </row>
    <row r="478" spans="1:7">
      <c r="A478" s="114"/>
      <c r="B478" s="115"/>
      <c r="C478" s="145"/>
      <c r="F478" s="120"/>
      <c r="G478" s="120"/>
    </row>
    <row r="479" spans="1:7">
      <c r="A479" s="114"/>
      <c r="B479" s="115"/>
      <c r="C479" s="145"/>
      <c r="F479" s="120"/>
      <c r="G479" s="120"/>
    </row>
    <row r="480" spans="1:7">
      <c r="A480" s="114"/>
      <c r="B480" s="115"/>
      <c r="C480" s="145"/>
      <c r="F480" s="120"/>
      <c r="G480" s="120"/>
    </row>
    <row r="481" spans="1:7">
      <c r="A481" s="114"/>
      <c r="B481" s="115"/>
      <c r="C481" s="145"/>
      <c r="F481" s="120"/>
      <c r="G481" s="120"/>
    </row>
    <row r="482" spans="1:7">
      <c r="A482" s="114"/>
      <c r="B482" s="115"/>
      <c r="C482" s="145"/>
      <c r="F482" s="120"/>
      <c r="G482" s="120"/>
    </row>
    <row r="483" spans="1:7">
      <c r="A483" s="114"/>
      <c r="B483" s="115"/>
      <c r="C483" s="145"/>
      <c r="F483" s="120"/>
      <c r="G483" s="120"/>
    </row>
    <row r="484" spans="1:7">
      <c r="A484" s="114"/>
      <c r="B484" s="115"/>
      <c r="C484" s="145"/>
      <c r="F484" s="120"/>
      <c r="G484" s="120"/>
    </row>
    <row r="485" spans="1:7">
      <c r="A485" s="114"/>
      <c r="B485" s="115"/>
      <c r="C485" s="145"/>
      <c r="F485" s="120"/>
      <c r="G485" s="120"/>
    </row>
    <row r="486" spans="1:7">
      <c r="A486" s="114"/>
      <c r="B486" s="115"/>
      <c r="C486" s="145"/>
      <c r="F486" s="120"/>
      <c r="G486" s="120"/>
    </row>
    <row r="487" spans="1:7">
      <c r="A487" s="114"/>
      <c r="B487" s="115"/>
      <c r="C487" s="145"/>
      <c r="F487" s="120"/>
      <c r="G487" s="120"/>
    </row>
    <row r="488" spans="1:7">
      <c r="A488" s="114"/>
      <c r="B488" s="115"/>
      <c r="C488" s="145"/>
      <c r="F488" s="120"/>
      <c r="G488" s="120"/>
    </row>
    <row r="489" spans="1:7">
      <c r="A489" s="114"/>
      <c r="B489" s="115"/>
      <c r="C489" s="145"/>
      <c r="F489" s="120"/>
      <c r="G489" s="120"/>
    </row>
    <row r="490" spans="1:7">
      <c r="A490" s="114"/>
      <c r="B490" s="115"/>
      <c r="C490" s="145"/>
      <c r="F490" s="120"/>
      <c r="G490" s="120"/>
    </row>
    <row r="491" spans="1:7">
      <c r="A491" s="114"/>
      <c r="B491" s="115"/>
      <c r="C491" s="145"/>
      <c r="F491" s="120"/>
      <c r="G491" s="120"/>
    </row>
    <row r="492" spans="1:7">
      <c r="A492" s="114"/>
      <c r="B492" s="115"/>
      <c r="C492" s="145"/>
      <c r="F492" s="120"/>
      <c r="G492" s="120"/>
    </row>
    <row r="493" spans="1:7">
      <c r="A493" s="114"/>
      <c r="B493" s="115"/>
      <c r="C493" s="145"/>
      <c r="F493" s="120"/>
      <c r="G493" s="120"/>
    </row>
    <row r="494" spans="1:7">
      <c r="A494" s="114"/>
      <c r="B494" s="115"/>
      <c r="C494" s="145"/>
      <c r="F494" s="120"/>
      <c r="G494" s="120"/>
    </row>
    <row r="495" spans="1:7">
      <c r="A495" s="114"/>
      <c r="B495" s="115"/>
      <c r="C495" s="145"/>
      <c r="F495" s="120"/>
      <c r="G495" s="120"/>
    </row>
    <row r="496" spans="1:7">
      <c r="A496" s="114"/>
      <c r="B496" s="115"/>
      <c r="C496" s="145"/>
      <c r="F496" s="120"/>
      <c r="G496" s="120"/>
    </row>
    <row r="497" spans="1:7">
      <c r="A497" s="114"/>
      <c r="B497" s="115"/>
      <c r="C497" s="145"/>
      <c r="F497" s="120"/>
      <c r="G497" s="120"/>
    </row>
    <row r="498" spans="1:7">
      <c r="A498" s="114"/>
      <c r="B498" s="115"/>
      <c r="C498" s="145"/>
      <c r="F498" s="120"/>
      <c r="G498" s="120"/>
    </row>
    <row r="499" spans="1:7">
      <c r="A499" s="114"/>
      <c r="B499" s="115"/>
      <c r="C499" s="145"/>
      <c r="F499" s="120"/>
      <c r="G499" s="120"/>
    </row>
    <row r="500" spans="1:7">
      <c r="A500" s="114"/>
      <c r="B500" s="115"/>
      <c r="C500" s="145"/>
      <c r="F500" s="120"/>
      <c r="G500" s="120"/>
    </row>
    <row r="501" spans="1:7">
      <c r="A501" s="114"/>
      <c r="B501" s="115"/>
      <c r="C501" s="145"/>
      <c r="F501" s="120"/>
      <c r="G501" s="120"/>
    </row>
    <row r="502" spans="1:7">
      <c r="A502" s="114"/>
      <c r="B502" s="115"/>
      <c r="C502" s="145"/>
      <c r="F502" s="120"/>
      <c r="G502" s="120"/>
    </row>
    <row r="503" spans="1:7">
      <c r="A503" s="114"/>
      <c r="B503" s="115"/>
      <c r="C503" s="145"/>
      <c r="F503" s="120"/>
      <c r="G503" s="120"/>
    </row>
    <row r="504" spans="1:7">
      <c r="A504" s="114"/>
      <c r="B504" s="115"/>
      <c r="C504" s="145"/>
      <c r="F504" s="120"/>
      <c r="G504" s="120"/>
    </row>
    <row r="505" spans="1:7">
      <c r="A505" s="114"/>
      <c r="B505" s="115"/>
      <c r="C505" s="145"/>
      <c r="F505" s="120"/>
      <c r="G505" s="120"/>
    </row>
    <row r="506" spans="1:7">
      <c r="A506" s="114"/>
      <c r="B506" s="115"/>
      <c r="C506" s="145"/>
      <c r="F506" s="120"/>
      <c r="G506" s="120"/>
    </row>
    <row r="507" spans="1:7">
      <c r="A507" s="114"/>
      <c r="B507" s="115"/>
      <c r="C507" s="145"/>
      <c r="F507" s="120"/>
      <c r="G507" s="120"/>
    </row>
    <row r="508" spans="1:7">
      <c r="A508" s="114"/>
      <c r="B508" s="115"/>
      <c r="C508" s="145"/>
      <c r="F508" s="120"/>
      <c r="G508" s="120"/>
    </row>
    <row r="509" spans="1:7">
      <c r="A509" s="114"/>
      <c r="B509" s="115"/>
      <c r="C509" s="145"/>
      <c r="F509" s="120"/>
      <c r="G509" s="120"/>
    </row>
    <row r="510" spans="1:7">
      <c r="A510" s="114"/>
      <c r="B510" s="115"/>
      <c r="C510" s="145"/>
      <c r="F510" s="120"/>
      <c r="G510" s="120"/>
    </row>
    <row r="511" spans="1:7">
      <c r="A511" s="114"/>
      <c r="B511" s="115"/>
      <c r="C511" s="145"/>
      <c r="F511" s="120"/>
      <c r="G511" s="120"/>
    </row>
    <row r="512" spans="1:7">
      <c r="A512" s="114"/>
      <c r="B512" s="115"/>
      <c r="C512" s="145"/>
      <c r="F512" s="120"/>
      <c r="G512" s="120"/>
    </row>
    <row r="513" spans="1:7">
      <c r="A513" s="114"/>
      <c r="B513" s="115"/>
      <c r="C513" s="145"/>
      <c r="F513" s="120"/>
      <c r="G513" s="120"/>
    </row>
    <row r="514" spans="1:7">
      <c r="A514" s="114"/>
      <c r="B514" s="115"/>
      <c r="C514" s="145"/>
      <c r="F514" s="120"/>
      <c r="G514" s="120"/>
    </row>
    <row r="515" spans="1:7">
      <c r="A515" s="114"/>
      <c r="B515" s="115"/>
      <c r="C515" s="145"/>
      <c r="F515" s="120"/>
      <c r="G515" s="120"/>
    </row>
    <row r="516" spans="1:7">
      <c r="A516" s="114"/>
      <c r="B516" s="115"/>
      <c r="C516" s="145"/>
      <c r="F516" s="120"/>
      <c r="G516" s="120"/>
    </row>
    <row r="517" spans="1:7">
      <c r="A517" s="114"/>
      <c r="B517" s="115"/>
      <c r="C517" s="145"/>
      <c r="F517" s="120"/>
      <c r="G517" s="120"/>
    </row>
    <row r="518" spans="1:7">
      <c r="A518" s="114"/>
      <c r="B518" s="115"/>
      <c r="C518" s="145"/>
      <c r="F518" s="120"/>
      <c r="G518" s="120"/>
    </row>
    <row r="519" spans="1:7">
      <c r="A519" s="114"/>
      <c r="B519" s="115"/>
      <c r="C519" s="145"/>
      <c r="F519" s="120"/>
      <c r="G519" s="120"/>
    </row>
    <row r="520" spans="1:7">
      <c r="A520" s="114"/>
      <c r="B520" s="115"/>
      <c r="C520" s="145"/>
      <c r="F520" s="120"/>
      <c r="G520" s="120"/>
    </row>
    <row r="521" spans="1:7">
      <c r="A521" s="114"/>
      <c r="B521" s="115"/>
      <c r="C521" s="145"/>
      <c r="F521" s="120"/>
      <c r="G521" s="120"/>
    </row>
    <row r="522" spans="1:7">
      <c r="A522" s="114"/>
      <c r="B522" s="115"/>
      <c r="C522" s="145"/>
      <c r="F522" s="120"/>
      <c r="G522" s="120"/>
    </row>
    <row r="523" spans="1:7">
      <c r="A523" s="114"/>
      <c r="B523" s="115"/>
      <c r="C523" s="145"/>
      <c r="F523" s="120"/>
      <c r="G523" s="120"/>
    </row>
    <row r="524" spans="1:7">
      <c r="A524" s="114"/>
      <c r="B524" s="115"/>
      <c r="C524" s="145"/>
      <c r="F524" s="120"/>
      <c r="G524" s="120"/>
    </row>
    <row r="525" spans="1:7">
      <c r="A525" s="114"/>
      <c r="B525" s="115"/>
      <c r="C525" s="145"/>
      <c r="F525" s="120"/>
      <c r="G525" s="120"/>
    </row>
    <row r="526" spans="1:7">
      <c r="A526" s="114"/>
      <c r="B526" s="115"/>
      <c r="C526" s="145"/>
      <c r="F526" s="120"/>
      <c r="G526" s="120"/>
    </row>
    <row r="527" spans="1:7">
      <c r="A527" s="114"/>
      <c r="B527" s="115"/>
      <c r="C527" s="145"/>
      <c r="F527" s="120"/>
      <c r="G527" s="120"/>
    </row>
    <row r="528" spans="1:7">
      <c r="A528" s="114"/>
      <c r="B528" s="115"/>
      <c r="C528" s="145"/>
      <c r="F528" s="120"/>
      <c r="G528" s="120"/>
    </row>
    <row r="529" spans="1:7">
      <c r="A529" s="114"/>
      <c r="B529" s="115"/>
      <c r="C529" s="145"/>
      <c r="F529" s="120"/>
      <c r="G529" s="120"/>
    </row>
    <row r="530" spans="1:7">
      <c r="A530" s="114"/>
      <c r="B530" s="115"/>
      <c r="C530" s="145"/>
      <c r="F530" s="120"/>
      <c r="G530" s="120"/>
    </row>
    <row r="531" spans="1:7">
      <c r="A531" s="114"/>
      <c r="B531" s="115"/>
      <c r="C531" s="145"/>
      <c r="F531" s="120"/>
      <c r="G531" s="120"/>
    </row>
    <row r="532" spans="1:7">
      <c r="A532" s="114"/>
      <c r="B532" s="115"/>
      <c r="C532" s="145"/>
      <c r="F532" s="120"/>
      <c r="G532" s="120"/>
    </row>
    <row r="533" spans="1:7">
      <c r="A533" s="114"/>
      <c r="B533" s="115"/>
      <c r="C533" s="145"/>
      <c r="F533" s="120"/>
      <c r="G533" s="120"/>
    </row>
    <row r="534" spans="1:7">
      <c r="A534" s="114"/>
      <c r="B534" s="115"/>
      <c r="C534" s="145"/>
      <c r="F534" s="120"/>
      <c r="G534" s="120"/>
    </row>
    <row r="535" spans="1:7">
      <c r="A535" s="114"/>
      <c r="B535" s="115"/>
      <c r="C535" s="145"/>
      <c r="F535" s="120"/>
      <c r="G535" s="120"/>
    </row>
    <row r="536" spans="1:7">
      <c r="A536" s="114"/>
      <c r="B536" s="115"/>
      <c r="C536" s="145"/>
      <c r="F536" s="120"/>
      <c r="G536" s="120"/>
    </row>
    <row r="537" spans="1:7">
      <c r="A537" s="114"/>
      <c r="B537" s="115"/>
      <c r="C537" s="145"/>
      <c r="F537" s="120"/>
      <c r="G537" s="120"/>
    </row>
    <row r="538" spans="1:7">
      <c r="A538" s="114"/>
      <c r="B538" s="115"/>
      <c r="C538" s="145"/>
      <c r="F538" s="120"/>
      <c r="G538" s="120"/>
    </row>
    <row r="539" spans="1:7">
      <c r="A539" s="114"/>
      <c r="B539" s="115"/>
      <c r="C539" s="145"/>
      <c r="F539" s="120"/>
      <c r="G539" s="120"/>
    </row>
    <row r="540" spans="1:7">
      <c r="A540" s="114"/>
      <c r="B540" s="115"/>
      <c r="C540" s="145"/>
      <c r="F540" s="120"/>
      <c r="G540" s="120"/>
    </row>
    <row r="541" spans="1:7">
      <c r="A541" s="114"/>
      <c r="B541" s="115"/>
      <c r="C541" s="145"/>
      <c r="F541" s="120"/>
      <c r="G541" s="120"/>
    </row>
    <row r="542" spans="1:7">
      <c r="A542" s="114"/>
      <c r="B542" s="115"/>
      <c r="C542" s="145"/>
      <c r="F542" s="120"/>
      <c r="G542" s="120"/>
    </row>
    <row r="543" spans="1:7">
      <c r="A543" s="114"/>
      <c r="B543" s="115"/>
      <c r="C543" s="145"/>
      <c r="F543" s="120"/>
      <c r="G543" s="120"/>
    </row>
    <row r="544" spans="1:7">
      <c r="A544" s="114"/>
      <c r="B544" s="115"/>
      <c r="C544" s="145"/>
      <c r="F544" s="120"/>
      <c r="G544" s="120"/>
    </row>
    <row r="545" spans="1:7">
      <c r="A545" s="114"/>
      <c r="B545" s="115"/>
      <c r="C545" s="145"/>
      <c r="F545" s="120"/>
      <c r="G545" s="120"/>
    </row>
    <row r="546" spans="1:7">
      <c r="A546" s="114"/>
      <c r="B546" s="115"/>
      <c r="C546" s="145"/>
      <c r="F546" s="120"/>
      <c r="G546" s="120"/>
    </row>
    <row r="547" spans="1:7">
      <c r="A547" s="114"/>
      <c r="B547" s="115"/>
      <c r="C547" s="145"/>
      <c r="F547" s="120"/>
      <c r="G547" s="120"/>
    </row>
    <row r="548" spans="1:7">
      <c r="A548" s="114"/>
      <c r="B548" s="115"/>
      <c r="C548" s="145"/>
      <c r="F548" s="120"/>
      <c r="G548" s="120"/>
    </row>
    <row r="549" spans="1:7">
      <c r="A549" s="114"/>
      <c r="B549" s="115"/>
      <c r="C549" s="145"/>
      <c r="F549" s="120"/>
      <c r="G549" s="120"/>
    </row>
    <row r="550" spans="1:7">
      <c r="A550" s="114"/>
      <c r="B550" s="115"/>
      <c r="C550" s="145"/>
      <c r="F550" s="120"/>
      <c r="G550" s="120"/>
    </row>
    <row r="551" spans="1:7">
      <c r="A551" s="114"/>
      <c r="B551" s="115"/>
      <c r="C551" s="145"/>
      <c r="F551" s="120"/>
      <c r="G551" s="120"/>
    </row>
    <row r="552" spans="1:7">
      <c r="A552" s="114"/>
      <c r="B552" s="115"/>
      <c r="C552" s="145"/>
      <c r="F552" s="120"/>
      <c r="G552" s="120"/>
    </row>
    <row r="553" spans="1:7">
      <c r="A553" s="114"/>
      <c r="B553" s="115"/>
      <c r="C553" s="145"/>
      <c r="F553" s="120"/>
      <c r="G553" s="120"/>
    </row>
    <row r="554" spans="1:7">
      <c r="A554" s="114"/>
      <c r="B554" s="115"/>
      <c r="C554" s="145"/>
      <c r="F554" s="120"/>
      <c r="G554" s="120"/>
    </row>
    <row r="555" spans="1:7">
      <c r="A555" s="114"/>
      <c r="B555" s="115"/>
      <c r="C555" s="145"/>
      <c r="F555" s="120"/>
      <c r="G555" s="120"/>
    </row>
    <row r="556" spans="1:7">
      <c r="A556" s="114"/>
      <c r="B556" s="115"/>
      <c r="C556" s="145"/>
      <c r="F556" s="120"/>
      <c r="G556" s="120"/>
    </row>
    <row r="557" spans="1:7">
      <c r="A557" s="114"/>
      <c r="B557" s="115"/>
      <c r="C557" s="145"/>
      <c r="F557" s="120"/>
      <c r="G557" s="120"/>
    </row>
    <row r="558" spans="1:7">
      <c r="A558" s="114"/>
      <c r="B558" s="115"/>
      <c r="C558" s="145"/>
      <c r="F558" s="120"/>
      <c r="G558" s="120"/>
    </row>
    <row r="559" spans="1:7">
      <c r="A559" s="114"/>
      <c r="B559" s="115"/>
      <c r="C559" s="145"/>
      <c r="F559" s="120"/>
      <c r="G559" s="120"/>
    </row>
    <row r="560" spans="1:7">
      <c r="A560" s="114"/>
      <c r="B560" s="115"/>
      <c r="C560" s="145"/>
      <c r="F560" s="120"/>
      <c r="G560" s="120"/>
    </row>
    <row r="561" spans="1:7">
      <c r="A561" s="114"/>
      <c r="B561" s="115"/>
      <c r="C561" s="145"/>
      <c r="F561" s="120"/>
      <c r="G561" s="120"/>
    </row>
    <row r="562" spans="1:7">
      <c r="A562" s="114"/>
      <c r="B562" s="115"/>
      <c r="C562" s="145"/>
      <c r="F562" s="120"/>
      <c r="G562" s="120"/>
    </row>
    <row r="563" spans="1:7">
      <c r="A563" s="114"/>
      <c r="B563" s="115"/>
      <c r="C563" s="145"/>
      <c r="F563" s="120"/>
      <c r="G563" s="120"/>
    </row>
    <row r="564" spans="1:7">
      <c r="A564" s="114"/>
      <c r="B564" s="115"/>
      <c r="C564" s="145"/>
      <c r="F564" s="120"/>
      <c r="G564" s="120"/>
    </row>
    <row r="565" spans="1:7">
      <c r="A565" s="114"/>
      <c r="B565" s="115"/>
      <c r="C565" s="145"/>
      <c r="F565" s="120"/>
      <c r="G565" s="120"/>
    </row>
    <row r="566" spans="1:7">
      <c r="A566" s="114"/>
      <c r="B566" s="115"/>
      <c r="C566" s="145"/>
      <c r="F566" s="120"/>
      <c r="G566" s="120"/>
    </row>
    <row r="567" spans="1:7">
      <c r="A567" s="114"/>
      <c r="B567" s="115"/>
      <c r="C567" s="145"/>
      <c r="F567" s="120"/>
      <c r="G567" s="120"/>
    </row>
    <row r="568" spans="1:7">
      <c r="A568" s="114"/>
      <c r="B568" s="115"/>
      <c r="C568" s="145"/>
      <c r="F568" s="120"/>
      <c r="G568" s="120"/>
    </row>
    <row r="569" spans="1:7">
      <c r="A569" s="114"/>
      <c r="B569" s="115"/>
      <c r="C569" s="145"/>
      <c r="F569" s="120"/>
      <c r="G569" s="120"/>
    </row>
    <row r="570" spans="1:7">
      <c r="A570" s="114"/>
      <c r="B570" s="115"/>
      <c r="C570" s="145"/>
      <c r="F570" s="120"/>
      <c r="G570" s="120"/>
    </row>
    <row r="571" spans="1:7">
      <c r="A571" s="114"/>
      <c r="B571" s="115"/>
      <c r="C571" s="145"/>
      <c r="F571" s="120"/>
      <c r="G571" s="120"/>
    </row>
    <row r="572" spans="1:7">
      <c r="A572" s="114"/>
      <c r="B572" s="115"/>
      <c r="C572" s="145"/>
      <c r="F572" s="120"/>
      <c r="G572" s="120"/>
    </row>
    <row r="573" spans="1:7">
      <c r="A573" s="114"/>
      <c r="B573" s="115"/>
      <c r="C573" s="145"/>
      <c r="F573" s="120"/>
      <c r="G573" s="120"/>
    </row>
    <row r="574" spans="1:7">
      <c r="A574" s="114"/>
      <c r="B574" s="115"/>
      <c r="C574" s="145"/>
      <c r="F574" s="120"/>
      <c r="G574" s="120"/>
    </row>
    <row r="575" spans="1:7">
      <c r="A575" s="114"/>
      <c r="B575" s="115"/>
      <c r="C575" s="145"/>
      <c r="F575" s="120"/>
      <c r="G575" s="120"/>
    </row>
    <row r="576" spans="1:7">
      <c r="A576" s="114"/>
      <c r="B576" s="115"/>
      <c r="C576" s="145"/>
      <c r="F576" s="120"/>
      <c r="G576" s="120"/>
    </row>
    <row r="577" spans="1:7">
      <c r="A577" s="114"/>
      <c r="B577" s="115"/>
      <c r="C577" s="145"/>
      <c r="F577" s="120"/>
      <c r="G577" s="120"/>
    </row>
    <row r="578" spans="1:7">
      <c r="A578" s="114"/>
      <c r="B578" s="115"/>
      <c r="C578" s="145"/>
      <c r="F578" s="120"/>
      <c r="G578" s="120"/>
    </row>
    <row r="579" spans="1:7">
      <c r="A579" s="114"/>
      <c r="B579" s="115"/>
      <c r="C579" s="145"/>
      <c r="F579" s="120"/>
      <c r="G579" s="120"/>
    </row>
    <row r="580" spans="1:7">
      <c r="A580" s="114"/>
      <c r="B580" s="115"/>
      <c r="C580" s="145"/>
      <c r="F580" s="120"/>
      <c r="G580" s="120"/>
    </row>
    <row r="581" spans="1:7">
      <c r="A581" s="114"/>
      <c r="B581" s="115"/>
      <c r="C581" s="145"/>
      <c r="F581" s="120"/>
      <c r="G581" s="120"/>
    </row>
    <row r="582" spans="1:7">
      <c r="A582" s="114"/>
      <c r="B582" s="115"/>
      <c r="C582" s="145"/>
      <c r="F582" s="120"/>
      <c r="G582" s="120"/>
    </row>
    <row r="583" spans="1:7">
      <c r="A583" s="114"/>
      <c r="B583" s="115"/>
      <c r="C583" s="145"/>
      <c r="F583" s="120"/>
      <c r="G583" s="120"/>
    </row>
    <row r="584" spans="1:7">
      <c r="A584" s="114"/>
      <c r="B584" s="115"/>
      <c r="C584" s="145"/>
      <c r="F584" s="120"/>
      <c r="G584" s="120"/>
    </row>
    <row r="585" spans="1:7">
      <c r="A585" s="114"/>
      <c r="B585" s="115"/>
      <c r="C585" s="145"/>
      <c r="F585" s="120"/>
      <c r="G585" s="120"/>
    </row>
    <row r="586" spans="1:7">
      <c r="A586" s="114"/>
      <c r="B586" s="115"/>
      <c r="C586" s="145"/>
      <c r="F586" s="120"/>
      <c r="G586" s="120"/>
    </row>
    <row r="587" spans="1:7">
      <c r="A587" s="114"/>
      <c r="B587" s="115"/>
      <c r="C587" s="145"/>
      <c r="F587" s="120"/>
      <c r="G587" s="120"/>
    </row>
    <row r="588" spans="1:7">
      <c r="A588" s="114"/>
      <c r="B588" s="115"/>
      <c r="C588" s="145"/>
      <c r="F588" s="120"/>
      <c r="G588" s="120"/>
    </row>
    <row r="589" spans="1:7">
      <c r="A589" s="114"/>
      <c r="B589" s="115"/>
      <c r="C589" s="145"/>
      <c r="F589" s="120"/>
      <c r="G589" s="120"/>
    </row>
    <row r="590" spans="1:7">
      <c r="A590" s="114"/>
      <c r="B590" s="115"/>
      <c r="C590" s="145"/>
      <c r="F590" s="120"/>
      <c r="G590" s="120"/>
    </row>
    <row r="591" spans="1:7">
      <c r="A591" s="114"/>
      <c r="B591" s="115"/>
      <c r="C591" s="145"/>
      <c r="F591" s="120"/>
      <c r="G591" s="120"/>
    </row>
    <row r="592" spans="1:7">
      <c r="A592" s="114"/>
      <c r="B592" s="115"/>
      <c r="C592" s="145"/>
      <c r="F592" s="120"/>
      <c r="G592" s="120"/>
    </row>
    <row r="593" spans="1:7">
      <c r="A593" s="114"/>
      <c r="B593" s="115"/>
      <c r="C593" s="145"/>
      <c r="F593" s="120"/>
      <c r="G593" s="120"/>
    </row>
    <row r="594" spans="1:7">
      <c r="A594" s="114"/>
      <c r="B594" s="115"/>
      <c r="C594" s="145"/>
      <c r="F594" s="120"/>
      <c r="G594" s="120"/>
    </row>
    <row r="595" spans="1:7">
      <c r="A595" s="114"/>
      <c r="B595" s="115"/>
      <c r="C595" s="145"/>
      <c r="F595" s="120"/>
      <c r="G595" s="120"/>
    </row>
    <row r="596" spans="1:7">
      <c r="A596" s="114"/>
      <c r="B596" s="115"/>
      <c r="C596" s="145"/>
      <c r="F596" s="120"/>
      <c r="G596" s="120"/>
    </row>
    <row r="597" spans="1:7">
      <c r="A597" s="114"/>
      <c r="B597" s="115"/>
      <c r="C597" s="145"/>
      <c r="F597" s="120"/>
      <c r="G597" s="120"/>
    </row>
    <row r="598" spans="1:7">
      <c r="A598" s="114"/>
      <c r="B598" s="115"/>
      <c r="C598" s="145"/>
      <c r="F598" s="120"/>
      <c r="G598" s="120"/>
    </row>
    <row r="599" spans="1:7">
      <c r="A599" s="114"/>
      <c r="B599" s="115"/>
      <c r="C599" s="145"/>
      <c r="F599" s="120"/>
      <c r="G599" s="120"/>
    </row>
    <row r="600" spans="1:7">
      <c r="A600" s="114"/>
      <c r="B600" s="115"/>
      <c r="C600" s="145"/>
      <c r="F600" s="120"/>
      <c r="G600" s="120"/>
    </row>
    <row r="601" spans="1:7">
      <c r="A601" s="114"/>
      <c r="B601" s="115"/>
      <c r="C601" s="145"/>
      <c r="F601" s="120"/>
      <c r="G601" s="120"/>
    </row>
    <row r="602" spans="1:7">
      <c r="A602" s="114"/>
      <c r="B602" s="115"/>
      <c r="C602" s="145"/>
      <c r="F602" s="120"/>
      <c r="G602" s="120"/>
    </row>
    <row r="603" spans="1:7">
      <c r="A603" s="114"/>
      <c r="B603" s="115"/>
      <c r="C603" s="145"/>
      <c r="F603" s="120"/>
      <c r="G603" s="120"/>
    </row>
    <row r="604" spans="1:7">
      <c r="A604" s="114"/>
      <c r="B604" s="115"/>
      <c r="C604" s="145"/>
      <c r="F604" s="120"/>
      <c r="G604" s="120"/>
    </row>
    <row r="605" spans="1:7">
      <c r="A605" s="114"/>
      <c r="B605" s="115"/>
      <c r="C605" s="145"/>
      <c r="F605" s="120"/>
      <c r="G605" s="120"/>
    </row>
    <row r="606" spans="1:7">
      <c r="A606" s="114"/>
      <c r="B606" s="115"/>
      <c r="C606" s="145"/>
      <c r="F606" s="120"/>
      <c r="G606" s="120"/>
    </row>
    <row r="607" spans="1:7">
      <c r="A607" s="114"/>
      <c r="B607" s="115"/>
      <c r="C607" s="145"/>
      <c r="F607" s="120"/>
      <c r="G607" s="120"/>
    </row>
    <row r="608" spans="1:7">
      <c r="A608" s="114"/>
      <c r="B608" s="115"/>
      <c r="C608" s="145"/>
      <c r="F608" s="120"/>
      <c r="G608" s="120"/>
    </row>
    <row r="609" spans="1:7">
      <c r="A609" s="114"/>
      <c r="B609" s="115"/>
      <c r="C609" s="145"/>
      <c r="F609" s="120"/>
      <c r="G609" s="120"/>
    </row>
    <row r="610" spans="1:7">
      <c r="A610" s="114"/>
      <c r="B610" s="115"/>
      <c r="C610" s="145"/>
      <c r="F610" s="120"/>
      <c r="G610" s="120"/>
    </row>
    <row r="611" spans="1:7">
      <c r="A611" s="114"/>
      <c r="B611" s="115"/>
      <c r="C611" s="145"/>
      <c r="F611" s="120"/>
      <c r="G611" s="120"/>
    </row>
    <row r="612" spans="1:7">
      <c r="A612" s="114"/>
      <c r="B612" s="115"/>
      <c r="C612" s="145"/>
      <c r="F612" s="120"/>
      <c r="G612" s="120"/>
    </row>
    <row r="613" spans="1:7">
      <c r="A613" s="114"/>
      <c r="B613" s="115"/>
      <c r="C613" s="145"/>
      <c r="F613" s="120"/>
      <c r="G613" s="120"/>
    </row>
    <row r="614" spans="1:7">
      <c r="A614" s="114"/>
      <c r="B614" s="115"/>
      <c r="C614" s="145"/>
      <c r="F614" s="120"/>
      <c r="G614" s="120"/>
    </row>
    <row r="615" spans="1:7">
      <c r="A615" s="114"/>
      <c r="B615" s="115"/>
      <c r="C615" s="145"/>
      <c r="F615" s="120"/>
      <c r="G615" s="120"/>
    </row>
    <row r="616" spans="1:7">
      <c r="A616" s="114"/>
      <c r="B616" s="115"/>
      <c r="C616" s="145"/>
      <c r="F616" s="120"/>
      <c r="G616" s="120"/>
    </row>
    <row r="617" spans="1:7">
      <c r="A617" s="114"/>
      <c r="B617" s="115"/>
      <c r="C617" s="145"/>
      <c r="F617" s="120"/>
      <c r="G617" s="120"/>
    </row>
    <row r="618" spans="1:7">
      <c r="A618" s="114"/>
      <c r="B618" s="115"/>
      <c r="C618" s="145"/>
      <c r="F618" s="120"/>
      <c r="G618" s="120"/>
    </row>
    <row r="619" spans="1:7">
      <c r="A619" s="114"/>
      <c r="B619" s="115"/>
      <c r="C619" s="145"/>
      <c r="F619" s="120"/>
      <c r="G619" s="120"/>
    </row>
    <row r="620" spans="1:7">
      <c r="A620" s="114"/>
      <c r="B620" s="115"/>
      <c r="C620" s="145"/>
      <c r="F620" s="120"/>
      <c r="G620" s="120"/>
    </row>
    <row r="621" spans="1:7">
      <c r="A621" s="114"/>
      <c r="B621" s="115"/>
      <c r="C621" s="145"/>
      <c r="F621" s="120"/>
      <c r="G621" s="120"/>
    </row>
    <row r="622" spans="1:7">
      <c r="A622" s="114"/>
      <c r="B622" s="115"/>
      <c r="C622" s="145"/>
      <c r="F622" s="120"/>
      <c r="G622" s="120"/>
    </row>
    <row r="623" spans="1:7">
      <c r="A623" s="114"/>
      <c r="B623" s="115"/>
      <c r="C623" s="145"/>
      <c r="F623" s="120"/>
      <c r="G623" s="120"/>
    </row>
    <row r="624" spans="1:7">
      <c r="A624" s="114"/>
      <c r="B624" s="115"/>
      <c r="C624" s="145"/>
      <c r="F624" s="120"/>
      <c r="G624" s="120"/>
    </row>
    <row r="625" spans="1:7">
      <c r="A625" s="114"/>
      <c r="B625" s="115"/>
      <c r="C625" s="145"/>
      <c r="F625" s="120"/>
      <c r="G625" s="120"/>
    </row>
    <row r="626" spans="1:7">
      <c r="A626" s="114"/>
      <c r="B626" s="115"/>
      <c r="C626" s="145"/>
      <c r="F626" s="120"/>
      <c r="G626" s="120"/>
    </row>
    <row r="627" spans="1:7">
      <c r="A627" s="114"/>
      <c r="B627" s="115"/>
      <c r="C627" s="145"/>
      <c r="F627" s="120"/>
      <c r="G627" s="120"/>
    </row>
    <row r="628" spans="1:7">
      <c r="A628" s="114"/>
      <c r="B628" s="115"/>
      <c r="C628" s="145"/>
      <c r="F628" s="120"/>
      <c r="G628" s="120"/>
    </row>
    <row r="629" spans="1:7">
      <c r="A629" s="114"/>
      <c r="B629" s="115"/>
      <c r="C629" s="145"/>
      <c r="F629" s="120"/>
      <c r="G629" s="120"/>
    </row>
    <row r="630" spans="1:7">
      <c r="A630" s="114"/>
      <c r="B630" s="115"/>
      <c r="C630" s="145"/>
      <c r="F630" s="120"/>
      <c r="G630" s="120"/>
    </row>
    <row r="631" spans="1:7">
      <c r="A631" s="114"/>
      <c r="B631" s="115"/>
      <c r="C631" s="145"/>
      <c r="F631" s="120"/>
      <c r="G631" s="120"/>
    </row>
    <row r="632" spans="1:7">
      <c r="A632" s="114"/>
      <c r="B632" s="115"/>
      <c r="C632" s="145"/>
      <c r="F632" s="120"/>
      <c r="G632" s="120"/>
    </row>
    <row r="633" spans="1:7">
      <c r="A633" s="114"/>
      <c r="B633" s="115"/>
      <c r="C633" s="145"/>
      <c r="F633" s="120"/>
      <c r="G633" s="120"/>
    </row>
    <row r="634" spans="1:7">
      <c r="A634" s="114"/>
      <c r="B634" s="115"/>
      <c r="C634" s="145"/>
      <c r="F634" s="120"/>
      <c r="G634" s="120"/>
    </row>
    <row r="635" spans="1:7">
      <c r="A635" s="114"/>
      <c r="B635" s="115"/>
      <c r="C635" s="145"/>
      <c r="F635" s="120"/>
      <c r="G635" s="120"/>
    </row>
    <row r="636" spans="1:7">
      <c r="A636" s="114"/>
      <c r="B636" s="115"/>
      <c r="C636" s="145"/>
      <c r="F636" s="120"/>
      <c r="G636" s="120"/>
    </row>
    <row r="637" spans="1:7">
      <c r="A637" s="114"/>
      <c r="B637" s="115"/>
      <c r="C637" s="145"/>
      <c r="F637" s="120"/>
      <c r="G637" s="120"/>
    </row>
    <row r="638" spans="1:7">
      <c r="A638" s="114"/>
      <c r="B638" s="115"/>
      <c r="C638" s="145"/>
      <c r="F638" s="120"/>
      <c r="G638" s="120"/>
    </row>
    <row r="639" spans="1:7">
      <c r="A639" s="114"/>
      <c r="B639" s="115"/>
      <c r="C639" s="145"/>
      <c r="F639" s="120"/>
      <c r="G639" s="120"/>
    </row>
    <row r="640" spans="1:7">
      <c r="A640" s="114"/>
      <c r="B640" s="115"/>
      <c r="C640" s="145"/>
      <c r="F640" s="120"/>
      <c r="G640" s="120"/>
    </row>
    <row r="641" spans="1:7">
      <c r="A641" s="114"/>
      <c r="B641" s="115"/>
      <c r="C641" s="145"/>
      <c r="F641" s="120"/>
      <c r="G641" s="120"/>
    </row>
    <row r="642" spans="1:7">
      <c r="A642" s="114"/>
      <c r="B642" s="115"/>
      <c r="C642" s="145"/>
      <c r="F642" s="120"/>
      <c r="G642" s="120"/>
    </row>
    <row r="643" spans="1:7">
      <c r="A643" s="114"/>
      <c r="B643" s="115"/>
      <c r="C643" s="145"/>
      <c r="F643" s="120"/>
      <c r="G643" s="120"/>
    </row>
    <row r="644" spans="1:7">
      <c r="A644" s="114"/>
      <c r="B644" s="115"/>
      <c r="C644" s="145"/>
      <c r="F644" s="120"/>
      <c r="G644" s="120"/>
    </row>
    <row r="645" spans="1:7">
      <c r="A645" s="114"/>
      <c r="B645" s="115"/>
      <c r="C645" s="145"/>
      <c r="F645" s="120"/>
      <c r="G645" s="120"/>
    </row>
    <row r="646" spans="1:7">
      <c r="A646" s="114"/>
      <c r="B646" s="115"/>
      <c r="C646" s="145"/>
      <c r="F646" s="120"/>
      <c r="G646" s="120"/>
    </row>
    <row r="647" spans="1:7">
      <c r="A647" s="114"/>
      <c r="B647" s="115"/>
      <c r="C647" s="145"/>
      <c r="F647" s="120"/>
      <c r="G647" s="120"/>
    </row>
    <row r="648" spans="1:7">
      <c r="A648" s="114"/>
      <c r="B648" s="115"/>
      <c r="C648" s="145"/>
      <c r="F648" s="120"/>
      <c r="G648" s="120"/>
    </row>
    <row r="649" spans="1:7">
      <c r="A649" s="114"/>
      <c r="B649" s="115"/>
      <c r="C649" s="145"/>
      <c r="F649" s="120"/>
      <c r="G649" s="120"/>
    </row>
    <row r="650" spans="1:7">
      <c r="A650" s="114"/>
      <c r="B650" s="115"/>
      <c r="C650" s="145"/>
      <c r="F650" s="120"/>
      <c r="G650" s="120"/>
    </row>
    <row r="651" spans="1:7">
      <c r="A651" s="114"/>
      <c r="B651" s="115"/>
      <c r="C651" s="145"/>
      <c r="F651" s="120"/>
      <c r="G651" s="120"/>
    </row>
    <row r="652" spans="1:7">
      <c r="A652" s="114"/>
      <c r="B652" s="115"/>
      <c r="C652" s="145"/>
      <c r="F652" s="120"/>
      <c r="G652" s="120"/>
    </row>
    <row r="653" spans="1:7">
      <c r="A653" s="114"/>
      <c r="B653" s="115"/>
      <c r="C653" s="145"/>
      <c r="F653" s="120"/>
      <c r="G653" s="120"/>
    </row>
    <row r="654" spans="1:7">
      <c r="A654" s="114"/>
      <c r="B654" s="115"/>
      <c r="C654" s="145"/>
      <c r="F654" s="120"/>
      <c r="G654" s="120"/>
    </row>
    <row r="655" spans="1:7">
      <c r="A655" s="114"/>
      <c r="B655" s="115"/>
      <c r="C655" s="145"/>
      <c r="F655" s="120"/>
      <c r="G655" s="120"/>
    </row>
    <row r="656" spans="1:7">
      <c r="A656" s="114"/>
      <c r="B656" s="115"/>
      <c r="C656" s="145"/>
      <c r="F656" s="120"/>
      <c r="G656" s="120"/>
    </row>
    <row r="657" spans="1:7">
      <c r="A657" s="114"/>
      <c r="B657" s="115"/>
      <c r="C657" s="145"/>
      <c r="F657" s="120"/>
      <c r="G657" s="120"/>
    </row>
    <row r="658" spans="1:7">
      <c r="A658" s="114"/>
      <c r="B658" s="115"/>
      <c r="C658" s="145"/>
      <c r="F658" s="120"/>
      <c r="G658" s="120"/>
    </row>
    <row r="659" spans="1:7">
      <c r="A659" s="114"/>
      <c r="B659" s="115"/>
      <c r="C659" s="145"/>
      <c r="F659" s="120"/>
      <c r="G659" s="120"/>
    </row>
    <row r="660" spans="1:7">
      <c r="A660" s="114"/>
      <c r="B660" s="115"/>
      <c r="C660" s="145"/>
      <c r="F660" s="120"/>
      <c r="G660" s="120"/>
    </row>
    <row r="661" spans="1:7">
      <c r="A661" s="114"/>
      <c r="B661" s="115"/>
      <c r="C661" s="145"/>
      <c r="F661" s="120"/>
      <c r="G661" s="120"/>
    </row>
    <row r="662" spans="1:7">
      <c r="A662" s="114"/>
      <c r="B662" s="115"/>
      <c r="C662" s="145"/>
      <c r="F662" s="120"/>
      <c r="G662" s="120"/>
    </row>
    <row r="663" spans="1:7">
      <c r="A663" s="114"/>
      <c r="B663" s="115"/>
      <c r="C663" s="145"/>
      <c r="F663" s="120"/>
      <c r="G663" s="120"/>
    </row>
    <row r="664" spans="1:7">
      <c r="A664" s="114"/>
      <c r="B664" s="115"/>
      <c r="C664" s="145"/>
      <c r="F664" s="120"/>
      <c r="G664" s="120"/>
    </row>
    <row r="665" spans="1:7">
      <c r="A665" s="114"/>
      <c r="B665" s="115"/>
      <c r="C665" s="145"/>
      <c r="F665" s="120"/>
      <c r="G665" s="120"/>
    </row>
    <row r="666" spans="1:7">
      <c r="A666" s="114"/>
      <c r="B666" s="115"/>
      <c r="C666" s="145"/>
      <c r="F666" s="120"/>
      <c r="G666" s="120"/>
    </row>
    <row r="667" spans="1:7">
      <c r="A667" s="114"/>
      <c r="B667" s="115"/>
      <c r="C667" s="145"/>
      <c r="F667" s="120"/>
      <c r="G667" s="120"/>
    </row>
    <row r="668" spans="1:7">
      <c r="A668" s="114"/>
      <c r="B668" s="115"/>
      <c r="C668" s="145"/>
      <c r="F668" s="120"/>
      <c r="G668" s="120"/>
    </row>
    <row r="669" spans="1:7">
      <c r="A669" s="114"/>
      <c r="B669" s="115"/>
      <c r="C669" s="145"/>
      <c r="F669" s="120"/>
      <c r="G669" s="120"/>
    </row>
    <row r="670" spans="1:7">
      <c r="A670" s="114"/>
      <c r="B670" s="115"/>
      <c r="C670" s="145"/>
      <c r="F670" s="120"/>
      <c r="G670" s="120"/>
    </row>
    <row r="671" spans="1:7">
      <c r="A671" s="114"/>
      <c r="B671" s="115"/>
      <c r="C671" s="145"/>
      <c r="F671" s="120"/>
      <c r="G671" s="120"/>
    </row>
    <row r="672" spans="1:7">
      <c r="A672" s="114"/>
      <c r="B672" s="115"/>
      <c r="C672" s="145"/>
      <c r="F672" s="120"/>
      <c r="G672" s="120"/>
    </row>
    <row r="673" spans="1:7">
      <c r="A673" s="114"/>
      <c r="B673" s="115"/>
      <c r="C673" s="145"/>
      <c r="F673" s="120"/>
      <c r="G673" s="120"/>
    </row>
    <row r="674" spans="1:7">
      <c r="A674" s="114"/>
      <c r="B674" s="115"/>
      <c r="C674" s="145"/>
      <c r="F674" s="120"/>
      <c r="G674" s="120"/>
    </row>
    <row r="675" spans="1:7">
      <c r="A675" s="114"/>
      <c r="B675" s="115"/>
      <c r="C675" s="145"/>
      <c r="F675" s="120"/>
      <c r="G675" s="120"/>
    </row>
    <row r="676" spans="1:7">
      <c r="A676" s="114"/>
      <c r="B676" s="115"/>
      <c r="C676" s="145"/>
      <c r="F676" s="120"/>
      <c r="G676" s="120"/>
    </row>
    <row r="677" spans="1:7">
      <c r="A677" s="114"/>
      <c r="B677" s="115"/>
      <c r="C677" s="145"/>
      <c r="F677" s="120"/>
      <c r="G677" s="120"/>
    </row>
    <row r="678" spans="1:7">
      <c r="A678" s="114"/>
      <c r="B678" s="115"/>
      <c r="C678" s="145"/>
      <c r="F678" s="120"/>
      <c r="G678" s="120"/>
    </row>
    <row r="679" spans="1:7">
      <c r="A679" s="114"/>
      <c r="B679" s="115"/>
      <c r="C679" s="145"/>
      <c r="F679" s="120"/>
      <c r="G679" s="120"/>
    </row>
    <row r="680" spans="1:7">
      <c r="A680" s="114"/>
      <c r="B680" s="115"/>
      <c r="C680" s="145"/>
      <c r="F680" s="120"/>
      <c r="G680" s="120"/>
    </row>
    <row r="681" spans="1:7">
      <c r="A681" s="114"/>
      <c r="B681" s="115"/>
      <c r="C681" s="145"/>
      <c r="F681" s="120"/>
      <c r="G681" s="120"/>
    </row>
    <row r="682" spans="1:7">
      <c r="A682" s="114"/>
      <c r="B682" s="115"/>
      <c r="C682" s="145"/>
      <c r="F682" s="120"/>
      <c r="G682" s="120"/>
    </row>
    <row r="683" spans="1:7">
      <c r="A683" s="114"/>
      <c r="B683" s="115"/>
      <c r="C683" s="145"/>
      <c r="F683" s="120"/>
      <c r="G683" s="120"/>
    </row>
    <row r="684" spans="1:7">
      <c r="A684" s="114"/>
      <c r="B684" s="115"/>
      <c r="C684" s="145"/>
      <c r="F684" s="120"/>
      <c r="G684" s="120"/>
    </row>
    <row r="685" spans="1:7">
      <c r="A685" s="114"/>
      <c r="B685" s="115"/>
      <c r="C685" s="145"/>
      <c r="F685" s="120"/>
      <c r="G685" s="120"/>
    </row>
    <row r="686" spans="1:7">
      <c r="A686" s="114"/>
      <c r="B686" s="115"/>
      <c r="C686" s="145"/>
      <c r="F686" s="120"/>
      <c r="G686" s="120"/>
    </row>
    <row r="687" spans="1:7">
      <c r="A687" s="114"/>
      <c r="B687" s="115"/>
      <c r="C687" s="145"/>
      <c r="F687" s="120"/>
      <c r="G687" s="120"/>
    </row>
    <row r="688" spans="1:7">
      <c r="A688" s="114"/>
      <c r="B688" s="115"/>
      <c r="C688" s="145"/>
      <c r="F688" s="120"/>
      <c r="G688" s="120"/>
    </row>
    <row r="689" spans="1:7">
      <c r="A689" s="114"/>
      <c r="B689" s="115"/>
      <c r="C689" s="145"/>
      <c r="F689" s="120"/>
      <c r="G689" s="120"/>
    </row>
    <row r="690" spans="1:7">
      <c r="A690" s="114"/>
      <c r="B690" s="115"/>
      <c r="C690" s="145"/>
      <c r="F690" s="120"/>
      <c r="G690" s="120"/>
    </row>
    <row r="691" spans="1:7">
      <c r="A691" s="114"/>
      <c r="B691" s="115"/>
      <c r="C691" s="145"/>
      <c r="F691" s="120"/>
      <c r="G691" s="120"/>
    </row>
    <row r="692" spans="1:7">
      <c r="A692" s="114"/>
      <c r="B692" s="115"/>
      <c r="C692" s="145"/>
      <c r="F692" s="120"/>
      <c r="G692" s="120"/>
    </row>
    <row r="693" spans="1:7">
      <c r="A693" s="114"/>
      <c r="B693" s="115"/>
      <c r="C693" s="145"/>
      <c r="F693" s="120"/>
      <c r="G693" s="120"/>
    </row>
    <row r="694" spans="1:7">
      <c r="A694" s="114"/>
      <c r="B694" s="115"/>
      <c r="C694" s="145"/>
      <c r="F694" s="120"/>
      <c r="G694" s="120"/>
    </row>
    <row r="695" spans="1:7">
      <c r="A695" s="114"/>
      <c r="B695" s="115"/>
      <c r="C695" s="145"/>
      <c r="F695" s="120"/>
      <c r="G695" s="120"/>
    </row>
    <row r="696" spans="1:7">
      <c r="A696" s="114"/>
      <c r="B696" s="115"/>
      <c r="C696" s="145"/>
      <c r="F696" s="120"/>
      <c r="G696" s="120"/>
    </row>
    <row r="697" spans="1:7">
      <c r="A697" s="114"/>
      <c r="B697" s="115"/>
      <c r="C697" s="145"/>
      <c r="F697" s="120"/>
      <c r="G697" s="120"/>
    </row>
    <row r="698" spans="1:7">
      <c r="A698" s="114"/>
      <c r="B698" s="115"/>
      <c r="C698" s="145"/>
      <c r="F698" s="120"/>
      <c r="G698" s="120"/>
    </row>
    <row r="699" spans="1:7">
      <c r="A699" s="114"/>
      <c r="B699" s="115"/>
      <c r="C699" s="145"/>
      <c r="F699" s="120"/>
      <c r="G699" s="120"/>
    </row>
    <row r="700" spans="1:7">
      <c r="A700" s="114"/>
      <c r="B700" s="115"/>
      <c r="C700" s="145"/>
      <c r="F700" s="120"/>
      <c r="G700" s="120"/>
    </row>
    <row r="701" spans="1:7">
      <c r="A701" s="114"/>
      <c r="B701" s="115"/>
      <c r="C701" s="145"/>
      <c r="F701" s="120"/>
      <c r="G701" s="120"/>
    </row>
    <row r="702" spans="1:7">
      <c r="A702" s="114"/>
      <c r="B702" s="115"/>
      <c r="C702" s="145"/>
      <c r="F702" s="120"/>
      <c r="G702" s="120"/>
    </row>
    <row r="703" spans="1:7">
      <c r="A703" s="114"/>
      <c r="B703" s="115"/>
      <c r="C703" s="145"/>
      <c r="F703" s="120"/>
      <c r="G703" s="120"/>
    </row>
    <row r="704" spans="1:7">
      <c r="A704" s="114"/>
      <c r="B704" s="115"/>
      <c r="C704" s="145"/>
      <c r="F704" s="120"/>
      <c r="G704" s="120"/>
    </row>
    <row r="705" spans="1:7">
      <c r="A705" s="114"/>
      <c r="B705" s="115"/>
      <c r="C705" s="145"/>
      <c r="F705" s="120"/>
      <c r="G705" s="120"/>
    </row>
    <row r="706" spans="1:7">
      <c r="A706" s="114"/>
      <c r="B706" s="115"/>
      <c r="C706" s="145"/>
      <c r="F706" s="120"/>
      <c r="G706" s="120"/>
    </row>
    <row r="707" spans="1:7">
      <c r="A707" s="114"/>
      <c r="B707" s="115"/>
      <c r="C707" s="145"/>
      <c r="F707" s="120"/>
      <c r="G707" s="120"/>
    </row>
    <row r="708" spans="1:7">
      <c r="A708" s="114"/>
      <c r="B708" s="115"/>
      <c r="C708" s="145"/>
      <c r="F708" s="120"/>
      <c r="G708" s="120"/>
    </row>
    <row r="709" spans="1:7">
      <c r="A709" s="114"/>
      <c r="B709" s="115"/>
      <c r="C709" s="145"/>
      <c r="F709" s="120"/>
      <c r="G709" s="120"/>
    </row>
    <row r="710" spans="1:7">
      <c r="A710" s="114"/>
      <c r="B710" s="115"/>
      <c r="C710" s="145"/>
      <c r="F710" s="120"/>
      <c r="G710" s="120"/>
    </row>
    <row r="711" spans="1:7">
      <c r="A711" s="114"/>
      <c r="B711" s="115"/>
      <c r="C711" s="145"/>
      <c r="F711" s="120"/>
      <c r="G711" s="120"/>
    </row>
    <row r="712" spans="1:7">
      <c r="A712" s="114"/>
      <c r="B712" s="115"/>
      <c r="C712" s="145"/>
      <c r="F712" s="120"/>
      <c r="G712" s="120"/>
    </row>
    <row r="713" spans="1:7">
      <c r="A713" s="114"/>
      <c r="B713" s="115"/>
      <c r="C713" s="145"/>
      <c r="F713" s="120"/>
      <c r="G713" s="120"/>
    </row>
    <row r="714" spans="1:7">
      <c r="A714" s="114"/>
      <c r="B714" s="115"/>
      <c r="C714" s="145"/>
      <c r="F714" s="120"/>
      <c r="G714" s="120"/>
    </row>
    <row r="715" spans="1:7">
      <c r="A715" s="114"/>
      <c r="B715" s="115"/>
      <c r="C715" s="145"/>
      <c r="F715" s="120"/>
      <c r="G715" s="120"/>
    </row>
    <row r="716" spans="1:7">
      <c r="A716" s="114"/>
      <c r="B716" s="115"/>
      <c r="C716" s="145"/>
      <c r="F716" s="120"/>
      <c r="G716" s="120"/>
    </row>
    <row r="717" spans="1:7">
      <c r="A717" s="114"/>
      <c r="B717" s="115"/>
      <c r="C717" s="145"/>
      <c r="F717" s="120"/>
      <c r="G717" s="120"/>
    </row>
    <row r="718" spans="1:7">
      <c r="A718" s="114"/>
      <c r="B718" s="115"/>
      <c r="C718" s="145"/>
      <c r="F718" s="120"/>
      <c r="G718" s="120"/>
    </row>
    <row r="719" spans="1:7">
      <c r="A719" s="114"/>
      <c r="B719" s="115"/>
      <c r="C719" s="145"/>
      <c r="F719" s="120"/>
      <c r="G719" s="120"/>
    </row>
    <row r="720" spans="1:7">
      <c r="A720" s="114"/>
      <c r="B720" s="115"/>
      <c r="C720" s="145"/>
      <c r="F720" s="120"/>
      <c r="G720" s="120"/>
    </row>
    <row r="721" spans="1:7">
      <c r="A721" s="114"/>
      <c r="B721" s="115"/>
      <c r="C721" s="145"/>
      <c r="F721" s="120"/>
      <c r="G721" s="120"/>
    </row>
    <row r="722" spans="1:7">
      <c r="A722" s="114"/>
      <c r="B722" s="115"/>
      <c r="C722" s="145"/>
      <c r="F722" s="120"/>
      <c r="G722" s="120"/>
    </row>
    <row r="723" spans="1:7">
      <c r="A723" s="114"/>
      <c r="B723" s="115"/>
      <c r="C723" s="145"/>
      <c r="F723" s="120"/>
      <c r="G723" s="120"/>
    </row>
    <row r="724" spans="1:7">
      <c r="A724" s="114"/>
      <c r="B724" s="115"/>
      <c r="C724" s="145"/>
      <c r="F724" s="120"/>
      <c r="G724" s="120"/>
    </row>
    <row r="725" spans="1:7">
      <c r="A725" s="114"/>
      <c r="B725" s="115"/>
      <c r="C725" s="145"/>
      <c r="F725" s="120"/>
      <c r="G725" s="120"/>
    </row>
    <row r="726" spans="1:7">
      <c r="A726" s="114"/>
      <c r="B726" s="115"/>
      <c r="C726" s="145"/>
      <c r="F726" s="120"/>
      <c r="G726" s="120"/>
    </row>
    <row r="727" spans="1:7">
      <c r="A727" s="114"/>
      <c r="B727" s="115"/>
      <c r="C727" s="145"/>
      <c r="F727" s="120"/>
      <c r="G727" s="120"/>
    </row>
    <row r="728" spans="1:7">
      <c r="A728" s="114"/>
      <c r="B728" s="115"/>
      <c r="C728" s="145"/>
      <c r="F728" s="120"/>
      <c r="G728" s="120"/>
    </row>
    <row r="729" spans="1:7">
      <c r="A729" s="114"/>
      <c r="B729" s="115"/>
      <c r="C729" s="145"/>
      <c r="F729" s="120"/>
      <c r="G729" s="120"/>
    </row>
    <row r="730" spans="1:7">
      <c r="A730" s="114"/>
      <c r="B730" s="115"/>
      <c r="C730" s="145"/>
      <c r="F730" s="120"/>
      <c r="G730" s="120"/>
    </row>
    <row r="731" spans="1:7">
      <c r="A731" s="114"/>
      <c r="B731" s="115"/>
      <c r="C731" s="145"/>
      <c r="F731" s="120"/>
      <c r="G731" s="120"/>
    </row>
    <row r="732" spans="1:7">
      <c r="A732" s="114"/>
      <c r="B732" s="115"/>
      <c r="C732" s="145"/>
      <c r="F732" s="120"/>
      <c r="G732" s="120"/>
    </row>
    <row r="733" spans="1:7">
      <c r="A733" s="114"/>
      <c r="B733" s="115"/>
      <c r="C733" s="145"/>
      <c r="F733" s="120"/>
      <c r="G733" s="120"/>
    </row>
    <row r="734" spans="1:7">
      <c r="A734" s="114"/>
      <c r="B734" s="115"/>
      <c r="C734" s="145"/>
      <c r="F734" s="120"/>
      <c r="G734" s="120"/>
    </row>
    <row r="735" spans="1:7">
      <c r="A735" s="114"/>
      <c r="B735" s="115"/>
      <c r="C735" s="145"/>
      <c r="F735" s="120"/>
      <c r="G735" s="120"/>
    </row>
    <row r="736" spans="1:7">
      <c r="A736" s="114"/>
      <c r="B736" s="115"/>
      <c r="C736" s="145"/>
      <c r="F736" s="120"/>
      <c r="G736" s="120"/>
    </row>
    <row r="737" spans="1:7">
      <c r="A737" s="114"/>
      <c r="B737" s="115"/>
      <c r="C737" s="145"/>
      <c r="F737" s="120"/>
      <c r="G737" s="120"/>
    </row>
    <row r="738" spans="1:7">
      <c r="A738" s="114"/>
      <c r="B738" s="115"/>
      <c r="C738" s="145"/>
      <c r="F738" s="120"/>
      <c r="G738" s="120"/>
    </row>
    <row r="739" spans="1:7">
      <c r="A739" s="114"/>
      <c r="B739" s="115"/>
      <c r="C739" s="145"/>
      <c r="F739" s="120"/>
      <c r="G739" s="120"/>
    </row>
    <row r="740" spans="1:7">
      <c r="A740" s="114"/>
      <c r="B740" s="115"/>
      <c r="C740" s="145"/>
      <c r="F740" s="120"/>
      <c r="G740" s="120"/>
    </row>
    <row r="741" spans="1:7">
      <c r="A741" s="114"/>
      <c r="B741" s="115"/>
      <c r="C741" s="145"/>
      <c r="F741" s="120"/>
      <c r="G741" s="120"/>
    </row>
    <row r="742" spans="1:7">
      <c r="A742" s="114"/>
      <c r="B742" s="115"/>
      <c r="C742" s="145"/>
      <c r="F742" s="120"/>
      <c r="G742" s="120"/>
    </row>
    <row r="743" spans="1:7">
      <c r="A743" s="114"/>
      <c r="B743" s="115"/>
      <c r="C743" s="145"/>
      <c r="F743" s="120"/>
      <c r="G743" s="120"/>
    </row>
    <row r="744" spans="1:7">
      <c r="A744" s="114"/>
      <c r="B744" s="115"/>
      <c r="C744" s="145"/>
      <c r="F744" s="120"/>
      <c r="G744" s="120"/>
    </row>
    <row r="745" spans="1:7">
      <c r="A745" s="114"/>
      <c r="B745" s="115"/>
      <c r="C745" s="145"/>
      <c r="F745" s="120"/>
      <c r="G745" s="120"/>
    </row>
    <row r="746" spans="1:7">
      <c r="A746" s="114"/>
      <c r="B746" s="115"/>
      <c r="C746" s="145"/>
      <c r="F746" s="120"/>
      <c r="G746" s="120"/>
    </row>
    <row r="747" spans="1:7">
      <c r="A747" s="114"/>
      <c r="B747" s="115"/>
      <c r="C747" s="145"/>
      <c r="F747" s="120"/>
      <c r="G747" s="120"/>
    </row>
    <row r="748" spans="1:7">
      <c r="A748" s="114"/>
      <c r="B748" s="115"/>
      <c r="C748" s="145"/>
      <c r="F748" s="120"/>
      <c r="G748" s="120"/>
    </row>
    <row r="749" spans="1:7">
      <c r="A749" s="114"/>
      <c r="B749" s="115"/>
      <c r="C749" s="145"/>
      <c r="F749" s="120"/>
      <c r="G749" s="120"/>
    </row>
    <row r="750" spans="1:7">
      <c r="A750" s="114"/>
      <c r="B750" s="115"/>
      <c r="C750" s="145"/>
      <c r="F750" s="120"/>
      <c r="G750" s="120"/>
    </row>
    <row r="751" spans="1:7">
      <c r="A751" s="114"/>
      <c r="B751" s="115"/>
      <c r="C751" s="145"/>
      <c r="F751" s="120"/>
      <c r="G751" s="120"/>
    </row>
    <row r="752" spans="1:7">
      <c r="A752" s="114"/>
      <c r="B752" s="115"/>
      <c r="C752" s="145"/>
      <c r="F752" s="120"/>
      <c r="G752" s="120"/>
    </row>
    <row r="753" spans="1:7">
      <c r="A753" s="114"/>
      <c r="B753" s="115"/>
      <c r="C753" s="145"/>
      <c r="F753" s="120"/>
      <c r="G753" s="120"/>
    </row>
    <row r="754" spans="1:7">
      <c r="A754" s="114"/>
      <c r="B754" s="115"/>
      <c r="C754" s="145"/>
      <c r="F754" s="120"/>
      <c r="G754" s="120"/>
    </row>
    <row r="755" spans="1:7">
      <c r="A755" s="114"/>
      <c r="B755" s="115"/>
      <c r="C755" s="145"/>
      <c r="F755" s="120"/>
      <c r="G755" s="120"/>
    </row>
    <row r="756" spans="1:7">
      <c r="A756" s="114"/>
      <c r="B756" s="115"/>
      <c r="C756" s="145"/>
      <c r="F756" s="120"/>
      <c r="G756" s="120"/>
    </row>
    <row r="757" spans="1:7">
      <c r="A757" s="114"/>
      <c r="B757" s="115"/>
      <c r="C757" s="145"/>
      <c r="F757" s="120"/>
      <c r="G757" s="120"/>
    </row>
    <row r="758" spans="1:7">
      <c r="A758" s="114"/>
      <c r="B758" s="115"/>
      <c r="C758" s="145"/>
      <c r="F758" s="120"/>
      <c r="G758" s="120"/>
    </row>
    <row r="759" spans="1:7">
      <c r="A759" s="114"/>
      <c r="B759" s="115"/>
      <c r="C759" s="145"/>
      <c r="F759" s="120"/>
      <c r="G759" s="120"/>
    </row>
    <row r="760" spans="1:7">
      <c r="A760" s="114"/>
      <c r="B760" s="115"/>
      <c r="C760" s="145"/>
      <c r="F760" s="120"/>
      <c r="G760" s="120"/>
    </row>
    <row r="761" spans="1:7">
      <c r="A761" s="114"/>
      <c r="B761" s="115"/>
      <c r="C761" s="145"/>
      <c r="F761" s="120"/>
      <c r="G761" s="120"/>
    </row>
    <row r="762" spans="1:7">
      <c r="A762" s="114"/>
      <c r="B762" s="115"/>
      <c r="C762" s="145"/>
      <c r="F762" s="120"/>
      <c r="G762" s="120"/>
    </row>
    <row r="763" spans="1:7">
      <c r="A763" s="114"/>
      <c r="B763" s="115"/>
      <c r="C763" s="145"/>
      <c r="F763" s="120"/>
      <c r="G763" s="120"/>
    </row>
    <row r="764" spans="1:7">
      <c r="A764" s="114"/>
      <c r="B764" s="115"/>
      <c r="C764" s="145"/>
      <c r="F764" s="120"/>
      <c r="G764" s="120"/>
    </row>
    <row r="765" spans="1:7">
      <c r="A765" s="114"/>
      <c r="B765" s="115"/>
      <c r="C765" s="145"/>
      <c r="F765" s="120"/>
      <c r="G765" s="120"/>
    </row>
    <row r="766" spans="1:7">
      <c r="A766" s="114"/>
      <c r="B766" s="115"/>
      <c r="C766" s="145"/>
      <c r="F766" s="120"/>
      <c r="G766" s="120"/>
    </row>
    <row r="767" spans="1:7">
      <c r="A767" s="114"/>
      <c r="B767" s="115"/>
      <c r="C767" s="145"/>
      <c r="F767" s="120"/>
      <c r="G767" s="120"/>
    </row>
    <row r="768" spans="1:7">
      <c r="A768" s="114"/>
      <c r="B768" s="115"/>
      <c r="C768" s="145"/>
      <c r="F768" s="120"/>
      <c r="G768" s="120"/>
    </row>
    <row r="769" spans="1:7">
      <c r="A769" s="114"/>
      <c r="B769" s="115"/>
      <c r="C769" s="145"/>
      <c r="F769" s="120"/>
      <c r="G769" s="120"/>
    </row>
    <row r="770" spans="1:7">
      <c r="A770" s="114"/>
      <c r="B770" s="115"/>
      <c r="C770" s="145"/>
      <c r="F770" s="120"/>
      <c r="G770" s="120"/>
    </row>
    <row r="771" spans="1:7">
      <c r="A771" s="114"/>
      <c r="B771" s="115"/>
      <c r="C771" s="145"/>
      <c r="F771" s="120"/>
      <c r="G771" s="120"/>
    </row>
    <row r="772" spans="1:7">
      <c r="A772" s="114"/>
      <c r="B772" s="115"/>
      <c r="C772" s="145"/>
      <c r="F772" s="120"/>
      <c r="G772" s="120"/>
    </row>
    <row r="773" spans="1:7">
      <c r="A773" s="114"/>
      <c r="B773" s="115"/>
      <c r="C773" s="145"/>
      <c r="F773" s="120"/>
      <c r="G773" s="120"/>
    </row>
    <row r="774" spans="1:7">
      <c r="A774" s="114"/>
      <c r="B774" s="115"/>
      <c r="C774" s="145"/>
      <c r="F774" s="120"/>
      <c r="G774" s="120"/>
    </row>
    <row r="775" spans="1:7">
      <c r="A775" s="114"/>
      <c r="B775" s="115"/>
      <c r="C775" s="145"/>
      <c r="F775" s="120"/>
      <c r="G775" s="120"/>
    </row>
    <row r="776" spans="1:7">
      <c r="A776" s="114"/>
      <c r="B776" s="115"/>
      <c r="C776" s="145"/>
      <c r="F776" s="120"/>
      <c r="G776" s="120"/>
    </row>
    <row r="777" spans="1:7">
      <c r="A777" s="114"/>
      <c r="B777" s="115"/>
      <c r="C777" s="145"/>
      <c r="F777" s="120"/>
      <c r="G777" s="120"/>
    </row>
    <row r="778" spans="1:7">
      <c r="A778" s="114"/>
      <c r="B778" s="115"/>
      <c r="C778" s="145"/>
      <c r="F778" s="120"/>
      <c r="G778" s="120"/>
    </row>
    <row r="779" spans="1:7">
      <c r="A779" s="114"/>
      <c r="B779" s="115"/>
      <c r="C779" s="145"/>
      <c r="F779" s="120"/>
      <c r="G779" s="120"/>
    </row>
    <row r="780" spans="1:7">
      <c r="A780" s="114"/>
      <c r="B780" s="115"/>
      <c r="C780" s="145"/>
      <c r="F780" s="120"/>
      <c r="G780" s="120"/>
    </row>
    <row r="781" spans="1:7">
      <c r="A781" s="114"/>
      <c r="B781" s="115"/>
      <c r="C781" s="145"/>
      <c r="F781" s="120"/>
      <c r="G781" s="120"/>
    </row>
    <row r="782" spans="1:7">
      <c r="A782" s="114"/>
      <c r="B782" s="115"/>
      <c r="C782" s="145"/>
      <c r="F782" s="120"/>
      <c r="G782" s="120"/>
    </row>
    <row r="783" spans="1:7">
      <c r="A783" s="114"/>
      <c r="B783" s="115"/>
      <c r="C783" s="145"/>
      <c r="F783" s="120"/>
      <c r="G783" s="120"/>
    </row>
    <row r="784" spans="1:7">
      <c r="A784" s="114"/>
      <c r="B784" s="115"/>
      <c r="C784" s="145"/>
      <c r="F784" s="120"/>
      <c r="G784" s="120"/>
    </row>
    <row r="785" spans="1:7">
      <c r="A785" s="114"/>
      <c r="B785" s="115"/>
      <c r="C785" s="145"/>
      <c r="F785" s="120"/>
      <c r="G785" s="120"/>
    </row>
    <row r="786" spans="1:7">
      <c r="A786" s="114"/>
      <c r="B786" s="115"/>
      <c r="C786" s="145"/>
      <c r="F786" s="120"/>
      <c r="G786" s="120"/>
    </row>
    <row r="787" spans="1:7">
      <c r="A787" s="114"/>
      <c r="B787" s="115"/>
      <c r="C787" s="145"/>
      <c r="F787" s="120"/>
      <c r="G787" s="120"/>
    </row>
    <row r="788" spans="1:7">
      <c r="A788" s="114"/>
      <c r="B788" s="115"/>
      <c r="C788" s="145"/>
      <c r="F788" s="120"/>
      <c r="G788" s="120"/>
    </row>
    <row r="789" spans="1:7">
      <c r="A789" s="114"/>
      <c r="B789" s="115"/>
      <c r="C789" s="145"/>
      <c r="F789" s="120"/>
      <c r="G789" s="120"/>
    </row>
    <row r="790" spans="1:7">
      <c r="A790" s="114"/>
      <c r="B790" s="115"/>
      <c r="C790" s="145"/>
      <c r="F790" s="120"/>
      <c r="G790" s="120"/>
    </row>
    <row r="791" spans="1:7">
      <c r="A791" s="114"/>
      <c r="B791" s="115"/>
      <c r="C791" s="145"/>
      <c r="F791" s="120"/>
      <c r="G791" s="120"/>
    </row>
    <row r="792" spans="1:7">
      <c r="A792" s="114"/>
      <c r="B792" s="115"/>
      <c r="C792" s="145"/>
      <c r="F792" s="120"/>
      <c r="G792" s="120"/>
    </row>
    <row r="793" spans="1:7">
      <c r="A793" s="114"/>
      <c r="B793" s="115"/>
      <c r="C793" s="145"/>
      <c r="F793" s="120"/>
      <c r="G793" s="120"/>
    </row>
    <row r="794" spans="1:7">
      <c r="A794" s="114"/>
      <c r="B794" s="115"/>
      <c r="C794" s="145"/>
      <c r="F794" s="120"/>
      <c r="G794" s="120"/>
    </row>
    <row r="795" spans="1:7">
      <c r="A795" s="114"/>
      <c r="B795" s="115"/>
      <c r="C795" s="145"/>
      <c r="F795" s="120"/>
      <c r="G795" s="120"/>
    </row>
    <row r="796" spans="1:7">
      <c r="A796" s="114"/>
      <c r="B796" s="115"/>
      <c r="C796" s="145"/>
      <c r="F796" s="120"/>
      <c r="G796" s="120"/>
    </row>
    <row r="797" spans="1:7">
      <c r="A797" s="114"/>
      <c r="B797" s="115"/>
      <c r="C797" s="145"/>
      <c r="F797" s="120"/>
      <c r="G797" s="120"/>
    </row>
    <row r="798" spans="1:7">
      <c r="A798" s="114"/>
      <c r="B798" s="115"/>
      <c r="C798" s="145"/>
      <c r="F798" s="120"/>
      <c r="G798" s="120"/>
    </row>
    <row r="799" spans="1:7">
      <c r="A799" s="114"/>
      <c r="B799" s="115"/>
      <c r="C799" s="145"/>
      <c r="F799" s="120"/>
      <c r="G799" s="120"/>
    </row>
    <row r="800" spans="1:7">
      <c r="A800" s="114"/>
      <c r="B800" s="115"/>
      <c r="C800" s="145"/>
      <c r="F800" s="120"/>
      <c r="G800" s="120"/>
    </row>
    <row r="801" spans="1:7">
      <c r="A801" s="114"/>
      <c r="B801" s="115"/>
      <c r="C801" s="145"/>
      <c r="F801" s="120"/>
      <c r="G801" s="120"/>
    </row>
    <row r="802" spans="1:7">
      <c r="A802" s="114"/>
      <c r="B802" s="115"/>
      <c r="C802" s="145"/>
      <c r="F802" s="120"/>
      <c r="G802" s="120"/>
    </row>
    <row r="803" spans="1:7">
      <c r="A803" s="114"/>
      <c r="B803" s="115"/>
      <c r="C803" s="145"/>
      <c r="F803" s="120"/>
      <c r="G803" s="120"/>
    </row>
    <row r="804" spans="1:7">
      <c r="A804" s="114"/>
      <c r="B804" s="115"/>
      <c r="C804" s="145"/>
      <c r="F804" s="120"/>
      <c r="G804" s="120"/>
    </row>
    <row r="805" spans="1:7">
      <c r="A805" s="114"/>
      <c r="B805" s="115"/>
      <c r="C805" s="145"/>
      <c r="F805" s="120"/>
      <c r="G805" s="120"/>
    </row>
    <row r="806" spans="1:7">
      <c r="A806" s="114"/>
      <c r="B806" s="115"/>
      <c r="C806" s="145"/>
      <c r="F806" s="120"/>
      <c r="G806" s="120"/>
    </row>
    <row r="807" spans="1:7">
      <c r="A807" s="114"/>
      <c r="B807" s="115"/>
      <c r="C807" s="145"/>
      <c r="F807" s="120"/>
      <c r="G807" s="120"/>
    </row>
    <row r="808" spans="1:7">
      <c r="A808" s="114"/>
      <c r="B808" s="115"/>
      <c r="C808" s="145"/>
      <c r="F808" s="120"/>
      <c r="G808" s="120"/>
    </row>
    <row r="809" spans="1:7">
      <c r="A809" s="114"/>
      <c r="B809" s="115"/>
      <c r="C809" s="145"/>
      <c r="F809" s="120"/>
      <c r="G809" s="120"/>
    </row>
    <row r="810" spans="1:7">
      <c r="A810" s="114"/>
      <c r="B810" s="115"/>
      <c r="C810" s="145"/>
      <c r="F810" s="120"/>
      <c r="G810" s="120"/>
    </row>
    <row r="811" spans="1:7">
      <c r="A811" s="114"/>
      <c r="B811" s="115"/>
      <c r="C811" s="145"/>
      <c r="F811" s="120"/>
      <c r="G811" s="120"/>
    </row>
    <row r="812" spans="1:7">
      <c r="A812" s="114"/>
      <c r="B812" s="115"/>
      <c r="C812" s="145"/>
      <c r="F812" s="120"/>
      <c r="G812" s="120"/>
    </row>
    <row r="813" spans="1:7">
      <c r="A813" s="114"/>
      <c r="B813" s="115"/>
      <c r="C813" s="145"/>
      <c r="F813" s="120"/>
      <c r="G813" s="120"/>
    </row>
    <row r="814" spans="1:7">
      <c r="A814" s="114"/>
      <c r="B814" s="115"/>
      <c r="C814" s="145"/>
      <c r="F814" s="120"/>
      <c r="G814" s="120"/>
    </row>
    <row r="815" spans="1:7">
      <c r="A815" s="114"/>
      <c r="B815" s="115"/>
      <c r="C815" s="145"/>
      <c r="F815" s="120"/>
      <c r="G815" s="120"/>
    </row>
    <row r="816" spans="1:7">
      <c r="A816" s="114"/>
      <c r="B816" s="115"/>
      <c r="C816" s="145"/>
      <c r="F816" s="120"/>
      <c r="G816" s="120"/>
    </row>
    <row r="817" spans="1:7">
      <c r="A817" s="114"/>
      <c r="B817" s="115"/>
      <c r="C817" s="145"/>
      <c r="F817" s="120"/>
      <c r="G817" s="120"/>
    </row>
    <row r="818" spans="1:7">
      <c r="A818" s="114"/>
      <c r="B818" s="115"/>
      <c r="C818" s="145"/>
      <c r="F818" s="120"/>
      <c r="G818" s="120"/>
    </row>
    <row r="819" spans="1:7">
      <c r="A819" s="114"/>
      <c r="B819" s="115"/>
      <c r="C819" s="145"/>
      <c r="F819" s="120"/>
      <c r="G819" s="120"/>
    </row>
    <row r="820" spans="1:7">
      <c r="A820" s="114"/>
      <c r="B820" s="115"/>
      <c r="C820" s="145"/>
      <c r="F820" s="120"/>
      <c r="G820" s="120"/>
    </row>
    <row r="821" spans="1:7">
      <c r="A821" s="114"/>
      <c r="B821" s="115"/>
      <c r="C821" s="145"/>
      <c r="F821" s="120"/>
      <c r="G821" s="120"/>
    </row>
    <row r="822" spans="1:7">
      <c r="A822" s="114"/>
      <c r="B822" s="115"/>
      <c r="C822" s="145"/>
      <c r="F822" s="120"/>
      <c r="G822" s="120"/>
    </row>
    <row r="823" spans="1:7">
      <c r="A823" s="114"/>
      <c r="B823" s="115"/>
      <c r="C823" s="145"/>
      <c r="F823" s="120"/>
      <c r="G823" s="120"/>
    </row>
    <row r="824" spans="1:7">
      <c r="A824" s="114"/>
      <c r="B824" s="115"/>
      <c r="C824" s="145"/>
      <c r="F824" s="120"/>
      <c r="G824" s="120"/>
    </row>
    <row r="825" spans="1:7">
      <c r="A825" s="114"/>
      <c r="B825" s="115"/>
      <c r="C825" s="145"/>
      <c r="F825" s="120"/>
      <c r="G825" s="120"/>
    </row>
    <row r="826" spans="1:7">
      <c r="A826" s="114"/>
      <c r="B826" s="115"/>
      <c r="C826" s="145"/>
      <c r="F826" s="120"/>
      <c r="G826" s="120"/>
    </row>
    <row r="827" spans="1:7">
      <c r="A827" s="114"/>
      <c r="B827" s="115"/>
      <c r="C827" s="145"/>
      <c r="F827" s="120"/>
      <c r="G827" s="120"/>
    </row>
    <row r="828" spans="1:7">
      <c r="A828" s="114"/>
      <c r="B828" s="115"/>
      <c r="C828" s="145"/>
      <c r="F828" s="120"/>
      <c r="G828" s="120"/>
    </row>
    <row r="829" spans="1:7">
      <c r="A829" s="114"/>
      <c r="B829" s="115"/>
      <c r="C829" s="145"/>
      <c r="F829" s="120"/>
      <c r="G829" s="120"/>
    </row>
    <row r="830" spans="1:7">
      <c r="A830" s="114"/>
      <c r="B830" s="115"/>
      <c r="C830" s="145"/>
      <c r="F830" s="120"/>
      <c r="G830" s="120"/>
    </row>
    <row r="831" spans="1:7">
      <c r="A831" s="114"/>
      <c r="B831" s="115"/>
      <c r="C831" s="145"/>
      <c r="F831" s="120"/>
      <c r="G831" s="120"/>
    </row>
    <row r="832" spans="1:7">
      <c r="A832" s="114"/>
      <c r="B832" s="115"/>
      <c r="C832" s="145"/>
      <c r="F832" s="120"/>
      <c r="G832" s="120"/>
    </row>
    <row r="833" spans="1:7">
      <c r="A833" s="114"/>
      <c r="B833" s="115"/>
      <c r="C833" s="145"/>
      <c r="F833" s="120"/>
      <c r="G833" s="120"/>
    </row>
    <row r="834" spans="1:7">
      <c r="A834" s="114"/>
      <c r="B834" s="115"/>
      <c r="C834" s="145"/>
      <c r="F834" s="120"/>
      <c r="G834" s="120"/>
    </row>
    <row r="835" spans="1:7">
      <c r="A835" s="114"/>
      <c r="B835" s="115"/>
      <c r="C835" s="145"/>
      <c r="F835" s="120"/>
      <c r="G835" s="120"/>
    </row>
    <row r="836" spans="1:7">
      <c r="A836" s="114"/>
      <c r="B836" s="115"/>
      <c r="C836" s="145"/>
      <c r="F836" s="120"/>
      <c r="G836" s="120"/>
    </row>
    <row r="837" spans="1:7">
      <c r="A837" s="114"/>
      <c r="B837" s="115"/>
      <c r="C837" s="145"/>
      <c r="F837" s="120"/>
      <c r="G837" s="120"/>
    </row>
    <row r="838" spans="1:7">
      <c r="A838" s="114"/>
      <c r="B838" s="115"/>
      <c r="C838" s="145"/>
      <c r="F838" s="120"/>
      <c r="G838" s="120"/>
    </row>
    <row r="839" spans="1:7">
      <c r="A839" s="114"/>
      <c r="B839" s="115"/>
      <c r="C839" s="145"/>
      <c r="F839" s="120"/>
      <c r="G839" s="120"/>
    </row>
    <row r="840" spans="1:7">
      <c r="A840" s="114"/>
      <c r="B840" s="115"/>
      <c r="C840" s="145"/>
      <c r="F840" s="120"/>
      <c r="G840" s="120"/>
    </row>
    <row r="841" spans="1:7">
      <c r="A841" s="114"/>
      <c r="B841" s="115"/>
      <c r="C841" s="145"/>
      <c r="F841" s="120"/>
      <c r="G841" s="120"/>
    </row>
    <row r="842" spans="1:7">
      <c r="A842" s="114"/>
      <c r="B842" s="115"/>
      <c r="C842" s="145"/>
      <c r="F842" s="120"/>
      <c r="G842" s="120"/>
    </row>
    <row r="843" spans="1:7">
      <c r="A843" s="114"/>
      <c r="B843" s="115"/>
      <c r="C843" s="145"/>
      <c r="F843" s="120"/>
      <c r="G843" s="120"/>
    </row>
    <row r="844" spans="1:7">
      <c r="A844" s="114"/>
      <c r="B844" s="115"/>
      <c r="C844" s="145"/>
      <c r="F844" s="120"/>
      <c r="G844" s="120"/>
    </row>
    <row r="845" spans="1:7">
      <c r="A845" s="114"/>
      <c r="B845" s="115"/>
      <c r="C845" s="145"/>
      <c r="F845" s="120"/>
      <c r="G845" s="120"/>
    </row>
    <row r="846" spans="1:7">
      <c r="A846" s="114"/>
      <c r="B846" s="115"/>
      <c r="C846" s="145"/>
      <c r="F846" s="120"/>
      <c r="G846" s="120"/>
    </row>
    <row r="847" spans="1:7">
      <c r="A847" s="114"/>
      <c r="B847" s="115"/>
      <c r="C847" s="145"/>
      <c r="F847" s="120"/>
      <c r="G847" s="120"/>
    </row>
    <row r="848" spans="1:7">
      <c r="A848" s="114"/>
      <c r="B848" s="115"/>
      <c r="C848" s="145"/>
      <c r="F848" s="120"/>
      <c r="G848" s="120"/>
    </row>
    <row r="849" spans="1:7">
      <c r="A849" s="114"/>
      <c r="B849" s="115"/>
      <c r="C849" s="145"/>
      <c r="F849" s="120"/>
      <c r="G849" s="120"/>
    </row>
    <row r="850" spans="1:7">
      <c r="A850" s="114"/>
      <c r="B850" s="115"/>
      <c r="C850" s="145"/>
      <c r="F850" s="120"/>
      <c r="G850" s="120"/>
    </row>
    <row r="851" spans="1:7">
      <c r="A851" s="114"/>
      <c r="B851" s="115"/>
      <c r="C851" s="145"/>
      <c r="F851" s="120"/>
      <c r="G851" s="120"/>
    </row>
    <row r="852" spans="1:7">
      <c r="A852" s="114"/>
      <c r="B852" s="115"/>
      <c r="C852" s="145"/>
      <c r="F852" s="120"/>
      <c r="G852" s="120"/>
    </row>
    <row r="853" spans="1:7">
      <c r="A853" s="114"/>
      <c r="B853" s="115"/>
      <c r="C853" s="145"/>
      <c r="F853" s="120"/>
      <c r="G853" s="120"/>
    </row>
    <row r="854" spans="1:7">
      <c r="A854" s="114"/>
      <c r="B854" s="115"/>
      <c r="C854" s="145"/>
      <c r="F854" s="120"/>
      <c r="G854" s="120"/>
    </row>
    <row r="855" spans="1:7">
      <c r="A855" s="114"/>
      <c r="B855" s="115"/>
      <c r="C855" s="145"/>
      <c r="F855" s="120"/>
      <c r="G855" s="120"/>
    </row>
    <row r="856" spans="1:7">
      <c r="A856" s="114"/>
      <c r="B856" s="115"/>
      <c r="C856" s="145"/>
      <c r="F856" s="120"/>
      <c r="G856" s="120"/>
    </row>
    <row r="857" spans="1:7">
      <c r="A857" s="114"/>
      <c r="B857" s="115"/>
      <c r="C857" s="145"/>
      <c r="F857" s="120"/>
      <c r="G857" s="120"/>
    </row>
    <row r="858" spans="1:7">
      <c r="A858" s="114"/>
      <c r="B858" s="115"/>
      <c r="C858" s="145"/>
      <c r="F858" s="120"/>
      <c r="G858" s="120"/>
    </row>
    <row r="859" spans="1:7">
      <c r="A859" s="114"/>
      <c r="B859" s="115"/>
      <c r="C859" s="145"/>
      <c r="F859" s="120"/>
      <c r="G859" s="120"/>
    </row>
    <row r="860" spans="1:7">
      <c r="A860" s="114"/>
      <c r="B860" s="115"/>
      <c r="C860" s="145"/>
      <c r="F860" s="120"/>
      <c r="G860" s="120"/>
    </row>
    <row r="861" spans="1:7">
      <c r="A861" s="114"/>
      <c r="B861" s="115"/>
      <c r="C861" s="145"/>
      <c r="F861" s="120"/>
      <c r="G861" s="120"/>
    </row>
    <row r="862" spans="1:7">
      <c r="A862" s="114"/>
      <c r="B862" s="115"/>
      <c r="C862" s="145"/>
      <c r="F862" s="120"/>
      <c r="G862" s="120"/>
    </row>
    <row r="863" spans="1:7">
      <c r="A863" s="114"/>
      <c r="B863" s="115"/>
      <c r="C863" s="145"/>
      <c r="F863" s="120"/>
      <c r="G863" s="120"/>
    </row>
    <row r="864" spans="1:7">
      <c r="A864" s="114"/>
      <c r="B864" s="115"/>
      <c r="C864" s="145"/>
      <c r="F864" s="120"/>
      <c r="G864" s="120"/>
    </row>
    <row r="865" spans="1:7">
      <c r="A865" s="114"/>
      <c r="B865" s="115"/>
      <c r="C865" s="145"/>
      <c r="F865" s="120"/>
      <c r="G865" s="120"/>
    </row>
    <row r="866" spans="1:7">
      <c r="A866" s="114"/>
      <c r="B866" s="115"/>
      <c r="C866" s="145"/>
      <c r="F866" s="120"/>
      <c r="G866" s="120"/>
    </row>
    <row r="867" spans="1:7">
      <c r="A867" s="114"/>
      <c r="B867" s="115"/>
      <c r="C867" s="145"/>
      <c r="F867" s="120"/>
      <c r="G867" s="120"/>
    </row>
    <row r="868" spans="1:7">
      <c r="A868" s="114"/>
      <c r="B868" s="115"/>
      <c r="C868" s="145"/>
      <c r="F868" s="120"/>
      <c r="G868" s="120"/>
    </row>
    <row r="869" spans="1:7">
      <c r="A869" s="114"/>
      <c r="B869" s="115"/>
      <c r="C869" s="145"/>
      <c r="F869" s="120"/>
      <c r="G869" s="120"/>
    </row>
    <row r="870" spans="1:7">
      <c r="A870" s="114"/>
      <c r="B870" s="115"/>
      <c r="C870" s="145"/>
      <c r="F870" s="120"/>
      <c r="G870" s="120"/>
    </row>
    <row r="871" spans="1:7">
      <c r="A871" s="114"/>
      <c r="B871" s="115"/>
      <c r="C871" s="145"/>
      <c r="F871" s="120"/>
      <c r="G871" s="120"/>
    </row>
    <row r="872" spans="1:7">
      <c r="A872" s="114"/>
      <c r="B872" s="115"/>
      <c r="C872" s="145"/>
      <c r="F872" s="120"/>
      <c r="G872" s="120"/>
    </row>
    <row r="873" spans="1:7">
      <c r="A873" s="114"/>
      <c r="B873" s="115"/>
      <c r="C873" s="145"/>
      <c r="F873" s="120"/>
      <c r="G873" s="120"/>
    </row>
    <row r="874" spans="1:7">
      <c r="A874" s="114"/>
      <c r="B874" s="115"/>
      <c r="C874" s="145"/>
      <c r="F874" s="120"/>
      <c r="G874" s="120"/>
    </row>
    <row r="875" spans="1:7">
      <c r="A875" s="114"/>
      <c r="B875" s="115"/>
      <c r="C875" s="145"/>
      <c r="F875" s="120"/>
      <c r="G875" s="120"/>
    </row>
    <row r="876" spans="1:7">
      <c r="A876" s="114"/>
      <c r="B876" s="115"/>
      <c r="C876" s="145"/>
      <c r="F876" s="120"/>
      <c r="G876" s="120"/>
    </row>
    <row r="877" spans="1:7">
      <c r="A877" s="114"/>
      <c r="B877" s="115"/>
      <c r="C877" s="145"/>
      <c r="F877" s="120"/>
      <c r="G877" s="120"/>
    </row>
    <row r="878" spans="1:7">
      <c r="A878" s="114"/>
      <c r="B878" s="115"/>
      <c r="C878" s="145"/>
      <c r="F878" s="120"/>
      <c r="G878" s="120"/>
    </row>
    <row r="879" spans="1:7">
      <c r="A879" s="114"/>
      <c r="B879" s="115"/>
      <c r="C879" s="145"/>
      <c r="F879" s="120"/>
      <c r="G879" s="120"/>
    </row>
    <row r="880" spans="1:7">
      <c r="A880" s="114"/>
      <c r="B880" s="115"/>
      <c r="C880" s="145"/>
      <c r="F880" s="120"/>
      <c r="G880" s="120"/>
    </row>
    <row r="881" spans="1:7">
      <c r="A881" s="114"/>
      <c r="B881" s="115"/>
      <c r="C881" s="145"/>
      <c r="F881" s="120"/>
      <c r="G881" s="120"/>
    </row>
    <row r="882" spans="1:7">
      <c r="A882" s="114"/>
      <c r="B882" s="115"/>
      <c r="C882" s="145"/>
      <c r="F882" s="120"/>
      <c r="G882" s="120"/>
    </row>
    <row r="883" spans="1:7">
      <c r="A883" s="114"/>
      <c r="B883" s="115"/>
      <c r="C883" s="145"/>
      <c r="F883" s="120"/>
      <c r="G883" s="120"/>
    </row>
    <row r="884" spans="1:7">
      <c r="A884" s="114"/>
      <c r="B884" s="115"/>
      <c r="C884" s="145"/>
      <c r="F884" s="120"/>
      <c r="G884" s="120"/>
    </row>
    <row r="885" spans="1:7">
      <c r="A885" s="114"/>
      <c r="B885" s="115"/>
      <c r="C885" s="145"/>
      <c r="F885" s="120"/>
      <c r="G885" s="120"/>
    </row>
    <row r="886" spans="1:7">
      <c r="A886" s="114"/>
      <c r="B886" s="115"/>
      <c r="C886" s="145"/>
      <c r="F886" s="120"/>
      <c r="G886" s="120"/>
    </row>
    <row r="887" spans="1:7">
      <c r="A887" s="114"/>
      <c r="B887" s="115"/>
      <c r="C887" s="145"/>
      <c r="F887" s="120"/>
      <c r="G887" s="120"/>
    </row>
    <row r="888" spans="1:7">
      <c r="A888" s="114"/>
      <c r="B888" s="115"/>
      <c r="C888" s="145"/>
      <c r="F888" s="120"/>
      <c r="G888" s="120"/>
    </row>
    <row r="889" spans="1:7">
      <c r="A889" s="114"/>
      <c r="B889" s="115"/>
      <c r="C889" s="145"/>
      <c r="F889" s="120"/>
      <c r="G889" s="120"/>
    </row>
    <row r="890" spans="1:7">
      <c r="A890" s="114"/>
      <c r="B890" s="115"/>
      <c r="C890" s="145"/>
      <c r="F890" s="120"/>
      <c r="G890" s="120"/>
    </row>
    <row r="891" spans="1:7">
      <c r="A891" s="114"/>
      <c r="B891" s="115"/>
      <c r="C891" s="145"/>
      <c r="F891" s="120"/>
      <c r="G891" s="120"/>
    </row>
    <row r="892" spans="1:7">
      <c r="A892" s="114"/>
      <c r="B892" s="115"/>
      <c r="C892" s="145"/>
      <c r="F892" s="120"/>
      <c r="G892" s="120"/>
    </row>
    <row r="893" spans="1:7">
      <c r="A893" s="114"/>
      <c r="B893" s="115"/>
      <c r="C893" s="145"/>
      <c r="F893" s="120"/>
      <c r="G893" s="120"/>
    </row>
    <row r="894" spans="1:7">
      <c r="A894" s="114"/>
      <c r="B894" s="115"/>
      <c r="C894" s="145"/>
      <c r="F894" s="120"/>
      <c r="G894" s="120"/>
    </row>
    <row r="895" spans="1:7">
      <c r="A895" s="114"/>
      <c r="B895" s="115"/>
      <c r="C895" s="145"/>
      <c r="F895" s="120"/>
      <c r="G895" s="120"/>
    </row>
    <row r="896" spans="1:7">
      <c r="A896" s="114"/>
      <c r="B896" s="115"/>
      <c r="C896" s="145"/>
      <c r="F896" s="120"/>
      <c r="G896" s="120"/>
    </row>
    <row r="897" spans="1:7">
      <c r="A897" s="114"/>
      <c r="B897" s="115"/>
      <c r="C897" s="145"/>
      <c r="F897" s="120"/>
      <c r="G897" s="120"/>
    </row>
    <row r="898" spans="1:7">
      <c r="A898" s="114"/>
      <c r="B898" s="115"/>
      <c r="C898" s="145"/>
      <c r="F898" s="120"/>
      <c r="G898" s="120"/>
    </row>
    <row r="899" spans="1:7">
      <c r="A899" s="114"/>
      <c r="B899" s="115"/>
      <c r="C899" s="145"/>
      <c r="F899" s="120"/>
      <c r="G899" s="120"/>
    </row>
    <row r="900" spans="1:7">
      <c r="A900" s="114"/>
      <c r="B900" s="115"/>
      <c r="C900" s="145"/>
      <c r="F900" s="120"/>
      <c r="G900" s="120"/>
    </row>
    <row r="901" spans="1:7">
      <c r="A901" s="114"/>
      <c r="B901" s="115"/>
      <c r="C901" s="145"/>
      <c r="F901" s="120"/>
      <c r="G901" s="120"/>
    </row>
    <row r="902" spans="1:7">
      <c r="A902" s="114"/>
      <c r="B902" s="115"/>
      <c r="C902" s="145"/>
      <c r="F902" s="120"/>
      <c r="G902" s="120"/>
    </row>
    <row r="903" spans="1:7">
      <c r="A903" s="114"/>
      <c r="B903" s="115"/>
      <c r="C903" s="145"/>
      <c r="F903" s="120"/>
      <c r="G903" s="120"/>
    </row>
    <row r="904" spans="1:7">
      <c r="A904" s="114"/>
      <c r="B904" s="115"/>
      <c r="C904" s="145"/>
      <c r="F904" s="120"/>
      <c r="G904" s="120"/>
    </row>
    <row r="905" spans="1:7">
      <c r="A905" s="114"/>
      <c r="B905" s="115"/>
      <c r="C905" s="145"/>
      <c r="F905" s="120"/>
      <c r="G905" s="120"/>
    </row>
    <row r="906" spans="1:7">
      <c r="A906" s="114"/>
      <c r="B906" s="115"/>
      <c r="C906" s="145"/>
      <c r="F906" s="120"/>
      <c r="G906" s="120"/>
    </row>
    <row r="907" spans="1:7">
      <c r="A907" s="114"/>
      <c r="B907" s="115"/>
      <c r="C907" s="145"/>
      <c r="F907" s="120"/>
      <c r="G907" s="120"/>
    </row>
    <row r="908" spans="1:7">
      <c r="A908" s="114"/>
      <c r="B908" s="115"/>
      <c r="C908" s="145"/>
      <c r="F908" s="120"/>
      <c r="G908" s="120"/>
    </row>
    <row r="909" spans="1:7">
      <c r="A909" s="114"/>
      <c r="B909" s="115"/>
      <c r="C909" s="145"/>
      <c r="F909" s="120"/>
      <c r="G909" s="120"/>
    </row>
    <row r="910" spans="1:7">
      <c r="A910" s="114"/>
      <c r="B910" s="115"/>
      <c r="C910" s="145"/>
      <c r="F910" s="120"/>
      <c r="G910" s="120"/>
    </row>
    <row r="911" spans="1:7">
      <c r="A911" s="114"/>
      <c r="B911" s="115"/>
      <c r="C911" s="145"/>
      <c r="F911" s="120"/>
      <c r="G911" s="120"/>
    </row>
    <row r="912" spans="1:7">
      <c r="A912" s="114"/>
      <c r="B912" s="115"/>
      <c r="C912" s="145"/>
      <c r="F912" s="120"/>
      <c r="G912" s="120"/>
    </row>
    <row r="913" spans="1:7">
      <c r="A913" s="114"/>
      <c r="B913" s="115"/>
      <c r="C913" s="145"/>
      <c r="F913" s="120"/>
      <c r="G913" s="120"/>
    </row>
    <row r="914" spans="1:7">
      <c r="A914" s="114"/>
      <c r="B914" s="115"/>
      <c r="C914" s="145"/>
      <c r="F914" s="120"/>
      <c r="G914" s="120"/>
    </row>
    <row r="915" spans="1:7">
      <c r="A915" s="114"/>
      <c r="B915" s="115"/>
      <c r="C915" s="145"/>
      <c r="F915" s="120"/>
      <c r="G915" s="120"/>
    </row>
    <row r="916" spans="1:7">
      <c r="A916" s="114"/>
      <c r="B916" s="115"/>
      <c r="C916" s="145"/>
      <c r="F916" s="120"/>
      <c r="G916" s="120"/>
    </row>
    <row r="917" spans="1:7">
      <c r="A917" s="114"/>
      <c r="B917" s="115"/>
      <c r="C917" s="145"/>
      <c r="F917" s="120"/>
      <c r="G917" s="120"/>
    </row>
    <row r="918" spans="1:7">
      <c r="A918" s="114"/>
      <c r="B918" s="115"/>
      <c r="C918" s="145"/>
      <c r="F918" s="120"/>
      <c r="G918" s="120"/>
    </row>
    <row r="919" spans="1:7">
      <c r="A919" s="114"/>
      <c r="B919" s="115"/>
      <c r="C919" s="145"/>
      <c r="F919" s="120"/>
      <c r="G919" s="120"/>
    </row>
    <row r="920" spans="1:7">
      <c r="A920" s="114"/>
      <c r="B920" s="115"/>
      <c r="C920" s="145"/>
      <c r="F920" s="120"/>
      <c r="G920" s="120"/>
    </row>
    <row r="921" spans="1:7">
      <c r="A921" s="114"/>
      <c r="B921" s="115"/>
      <c r="C921" s="145"/>
      <c r="F921" s="120"/>
      <c r="G921" s="120"/>
    </row>
    <row r="922" spans="1:7">
      <c r="A922" s="114"/>
      <c r="B922" s="115"/>
      <c r="C922" s="145"/>
      <c r="F922" s="120"/>
      <c r="G922" s="120"/>
    </row>
    <row r="923" spans="1:7">
      <c r="A923" s="114"/>
      <c r="B923" s="115"/>
      <c r="C923" s="145"/>
      <c r="F923" s="120"/>
      <c r="G923" s="120"/>
    </row>
    <row r="924" spans="1:7">
      <c r="A924" s="114"/>
      <c r="B924" s="115"/>
      <c r="C924" s="145"/>
      <c r="F924" s="120"/>
      <c r="G924" s="120"/>
    </row>
    <row r="925" spans="1:7">
      <c r="A925" s="114"/>
      <c r="B925" s="115"/>
      <c r="C925" s="145"/>
      <c r="F925" s="120"/>
      <c r="G925" s="120"/>
    </row>
    <row r="926" spans="1:7">
      <c r="A926" s="114"/>
      <c r="B926" s="115"/>
      <c r="C926" s="145"/>
      <c r="F926" s="120"/>
      <c r="G926" s="120"/>
    </row>
    <row r="927" spans="1:7">
      <c r="A927" s="114"/>
      <c r="B927" s="115"/>
      <c r="C927" s="145"/>
      <c r="F927" s="120"/>
      <c r="G927" s="120"/>
    </row>
    <row r="928" spans="1:7">
      <c r="A928" s="114"/>
      <c r="B928" s="115"/>
      <c r="C928" s="145"/>
      <c r="F928" s="120"/>
      <c r="G928" s="120"/>
    </row>
    <row r="929" spans="1:7">
      <c r="A929" s="114"/>
      <c r="B929" s="115"/>
      <c r="C929" s="145"/>
      <c r="F929" s="120"/>
      <c r="G929" s="120"/>
    </row>
    <row r="930" spans="1:7">
      <c r="A930" s="114"/>
      <c r="B930" s="115"/>
      <c r="C930" s="145"/>
      <c r="F930" s="120"/>
      <c r="G930" s="120"/>
    </row>
    <row r="931" spans="1:7">
      <c r="A931" s="114"/>
      <c r="B931" s="115"/>
      <c r="C931" s="145"/>
      <c r="F931" s="120"/>
      <c r="G931" s="120"/>
    </row>
    <row r="932" spans="1:7">
      <c r="A932" s="114"/>
      <c r="B932" s="115"/>
      <c r="C932" s="145"/>
      <c r="F932" s="120"/>
      <c r="G932" s="120"/>
    </row>
    <row r="933" spans="1:7">
      <c r="A933" s="114"/>
      <c r="B933" s="115"/>
      <c r="C933" s="145"/>
      <c r="F933" s="120"/>
      <c r="G933" s="120"/>
    </row>
    <row r="934" spans="1:7">
      <c r="A934" s="114"/>
      <c r="B934" s="115"/>
      <c r="C934" s="145"/>
      <c r="F934" s="120"/>
      <c r="G934" s="120"/>
    </row>
    <row r="935" spans="1:7">
      <c r="A935" s="114"/>
      <c r="B935" s="115"/>
      <c r="C935" s="145"/>
      <c r="F935" s="120"/>
      <c r="G935" s="120"/>
    </row>
    <row r="936" spans="1:7">
      <c r="A936" s="114"/>
      <c r="B936" s="115"/>
      <c r="C936" s="145"/>
      <c r="F936" s="120"/>
      <c r="G936" s="120"/>
    </row>
    <row r="937" spans="1:7">
      <c r="A937" s="114"/>
      <c r="B937" s="115"/>
      <c r="C937" s="145"/>
      <c r="F937" s="120"/>
      <c r="G937" s="120"/>
    </row>
    <row r="938" spans="1:7">
      <c r="A938" s="114"/>
      <c r="B938" s="115"/>
      <c r="C938" s="145"/>
      <c r="F938" s="120"/>
      <c r="G938" s="120"/>
    </row>
    <row r="939" spans="1:7">
      <c r="A939" s="114"/>
      <c r="B939" s="115"/>
      <c r="C939" s="145"/>
      <c r="F939" s="120"/>
      <c r="G939" s="120"/>
    </row>
    <row r="940" spans="1:7">
      <c r="A940" s="114"/>
      <c r="B940" s="115"/>
      <c r="C940" s="145"/>
      <c r="F940" s="120"/>
      <c r="G940" s="120"/>
    </row>
    <row r="941" spans="1:7">
      <c r="A941" s="114"/>
      <c r="B941" s="115"/>
      <c r="C941" s="145"/>
      <c r="F941" s="120"/>
      <c r="G941" s="120"/>
    </row>
    <row r="942" spans="1:7">
      <c r="A942" s="114"/>
      <c r="B942" s="115"/>
      <c r="C942" s="145"/>
      <c r="F942" s="120"/>
      <c r="G942" s="120"/>
    </row>
    <row r="943" spans="1:7">
      <c r="A943" s="114"/>
      <c r="B943" s="115"/>
      <c r="C943" s="145"/>
      <c r="F943" s="120"/>
      <c r="G943" s="120"/>
    </row>
    <row r="944" spans="1:7">
      <c r="A944" s="114"/>
      <c r="B944" s="115"/>
      <c r="C944" s="145"/>
      <c r="F944" s="120"/>
      <c r="G944" s="120"/>
    </row>
    <row r="945" spans="1:7">
      <c r="A945" s="114"/>
      <c r="B945" s="115"/>
      <c r="C945" s="145"/>
      <c r="F945" s="120"/>
      <c r="G945" s="120"/>
    </row>
    <row r="946" spans="1:7">
      <c r="A946" s="114"/>
      <c r="B946" s="115"/>
      <c r="C946" s="145"/>
      <c r="F946" s="120"/>
      <c r="G946" s="120"/>
    </row>
    <row r="947" spans="1:7">
      <c r="A947" s="114"/>
      <c r="B947" s="115"/>
      <c r="C947" s="145"/>
      <c r="F947" s="120"/>
      <c r="G947" s="120"/>
    </row>
    <row r="948" spans="1:7">
      <c r="A948" s="114"/>
      <c r="B948" s="115"/>
      <c r="C948" s="145"/>
      <c r="F948" s="120"/>
      <c r="G948" s="120"/>
    </row>
    <row r="949" spans="1:7">
      <c r="A949" s="114"/>
      <c r="B949" s="115"/>
      <c r="C949" s="145"/>
      <c r="F949" s="120"/>
      <c r="G949" s="120"/>
    </row>
    <row r="950" spans="1:7">
      <c r="A950" s="114"/>
      <c r="B950" s="115"/>
      <c r="C950" s="145"/>
      <c r="F950" s="120"/>
      <c r="G950" s="120"/>
    </row>
    <row r="951" spans="1:7">
      <c r="A951" s="114"/>
      <c r="B951" s="115"/>
      <c r="C951" s="145"/>
      <c r="F951" s="120"/>
      <c r="G951" s="120"/>
    </row>
    <row r="952" spans="1:7">
      <c r="A952" s="114"/>
      <c r="B952" s="115"/>
      <c r="C952" s="145"/>
      <c r="F952" s="120"/>
      <c r="G952" s="120"/>
    </row>
    <row r="953" spans="1:7">
      <c r="A953" s="114"/>
      <c r="B953" s="115"/>
      <c r="C953" s="145"/>
      <c r="F953" s="120"/>
      <c r="G953" s="120"/>
    </row>
    <row r="954" spans="1:7">
      <c r="A954" s="114"/>
      <c r="B954" s="115"/>
      <c r="C954" s="145"/>
      <c r="F954" s="120"/>
      <c r="G954" s="120"/>
    </row>
    <row r="955" spans="1:7">
      <c r="A955" s="114"/>
      <c r="B955" s="115"/>
      <c r="C955" s="145"/>
      <c r="F955" s="120"/>
      <c r="G955" s="120"/>
    </row>
    <row r="956" spans="1:7">
      <c r="A956" s="114"/>
      <c r="B956" s="115"/>
      <c r="C956" s="145"/>
      <c r="F956" s="120"/>
      <c r="G956" s="120"/>
    </row>
    <row r="957" spans="1:7">
      <c r="A957" s="114"/>
      <c r="B957" s="115"/>
      <c r="C957" s="145"/>
      <c r="F957" s="120"/>
      <c r="G957" s="120"/>
    </row>
    <row r="958" spans="1:7">
      <c r="A958" s="114"/>
      <c r="B958" s="115"/>
      <c r="C958" s="145"/>
      <c r="F958" s="120"/>
      <c r="G958" s="120"/>
    </row>
    <row r="959" spans="1:7">
      <c r="A959" s="114"/>
      <c r="B959" s="115"/>
      <c r="C959" s="145"/>
      <c r="F959" s="120"/>
      <c r="G959" s="120"/>
    </row>
    <row r="960" spans="1:7">
      <c r="A960" s="114"/>
      <c r="B960" s="115"/>
      <c r="C960" s="145"/>
      <c r="F960" s="120"/>
      <c r="G960" s="120"/>
    </row>
    <row r="961" spans="1:7">
      <c r="A961" s="114"/>
      <c r="B961" s="115"/>
      <c r="C961" s="145"/>
      <c r="F961" s="120"/>
      <c r="G961" s="120"/>
    </row>
    <row r="962" spans="1:7">
      <c r="A962" s="114"/>
      <c r="B962" s="115"/>
      <c r="C962" s="145"/>
      <c r="F962" s="120"/>
      <c r="G962" s="120"/>
    </row>
    <row r="963" spans="1:7">
      <c r="A963" s="114"/>
      <c r="B963" s="115"/>
      <c r="C963" s="145"/>
      <c r="F963" s="120"/>
      <c r="G963" s="120"/>
    </row>
    <row r="964" spans="1:7">
      <c r="A964" s="114"/>
      <c r="B964" s="115"/>
      <c r="C964" s="145"/>
      <c r="F964" s="120"/>
      <c r="G964" s="120"/>
    </row>
    <row r="965" spans="1:7">
      <c r="A965" s="114"/>
      <c r="B965" s="115"/>
      <c r="C965" s="145"/>
      <c r="F965" s="120"/>
      <c r="G965" s="120"/>
    </row>
    <row r="966" spans="1:7">
      <c r="A966" s="114"/>
      <c r="B966" s="115"/>
      <c r="C966" s="145"/>
      <c r="F966" s="120"/>
      <c r="G966" s="120"/>
    </row>
    <row r="967" spans="1:7">
      <c r="A967" s="114"/>
      <c r="B967" s="115"/>
      <c r="C967" s="145"/>
      <c r="F967" s="120"/>
      <c r="G967" s="120"/>
    </row>
    <row r="968" spans="1:7">
      <c r="A968" s="114"/>
      <c r="B968" s="115"/>
      <c r="C968" s="145"/>
      <c r="F968" s="120"/>
      <c r="G968" s="120"/>
    </row>
    <row r="969" spans="1:7">
      <c r="A969" s="114"/>
      <c r="B969" s="115"/>
      <c r="C969" s="145"/>
      <c r="F969" s="120"/>
      <c r="G969" s="120"/>
    </row>
    <row r="970" spans="1:7">
      <c r="A970" s="114"/>
      <c r="B970" s="115"/>
      <c r="C970" s="145"/>
      <c r="F970" s="120"/>
      <c r="G970" s="120"/>
    </row>
    <row r="971" spans="1:7">
      <c r="A971" s="114"/>
      <c r="B971" s="115"/>
      <c r="C971" s="145"/>
      <c r="F971" s="120"/>
      <c r="G971" s="120"/>
    </row>
    <row r="972" spans="1:7">
      <c r="A972" s="114"/>
      <c r="B972" s="115"/>
      <c r="C972" s="145"/>
      <c r="F972" s="120"/>
      <c r="G972" s="120"/>
    </row>
    <row r="973" spans="1:7">
      <c r="A973" s="114"/>
      <c r="B973" s="115"/>
      <c r="C973" s="145"/>
      <c r="F973" s="120"/>
      <c r="G973" s="120"/>
    </row>
    <row r="974" spans="1:7">
      <c r="A974" s="114"/>
      <c r="B974" s="115"/>
      <c r="C974" s="145"/>
      <c r="F974" s="120"/>
      <c r="G974" s="120"/>
    </row>
    <row r="975" spans="1:7">
      <c r="A975" s="114"/>
      <c r="B975" s="115"/>
      <c r="C975" s="145"/>
      <c r="F975" s="120"/>
      <c r="G975" s="120"/>
    </row>
    <row r="976" spans="1:7">
      <c r="A976" s="114"/>
      <c r="B976" s="115"/>
      <c r="C976" s="145"/>
      <c r="F976" s="120"/>
      <c r="G976" s="120"/>
    </row>
    <row r="977" spans="1:7">
      <c r="A977" s="114"/>
      <c r="B977" s="115"/>
      <c r="C977" s="145"/>
      <c r="F977" s="120"/>
      <c r="G977" s="120"/>
    </row>
    <row r="978" spans="1:7">
      <c r="A978" s="114"/>
      <c r="B978" s="115"/>
      <c r="C978" s="145"/>
      <c r="F978" s="120"/>
      <c r="G978" s="120"/>
    </row>
    <row r="979" spans="1:7">
      <c r="A979" s="114"/>
      <c r="B979" s="115"/>
      <c r="C979" s="145"/>
      <c r="F979" s="120"/>
      <c r="G979" s="120"/>
    </row>
    <row r="980" spans="1:7">
      <c r="A980" s="114"/>
      <c r="B980" s="115"/>
      <c r="C980" s="145"/>
      <c r="F980" s="120"/>
      <c r="G980" s="120"/>
    </row>
    <row r="981" spans="1:7">
      <c r="A981" s="114"/>
      <c r="B981" s="115"/>
      <c r="C981" s="145"/>
      <c r="F981" s="120"/>
      <c r="G981" s="120"/>
    </row>
    <row r="982" spans="1:7">
      <c r="A982" s="114"/>
      <c r="B982" s="115"/>
      <c r="C982" s="145"/>
      <c r="F982" s="120"/>
      <c r="G982" s="120"/>
    </row>
    <row r="983" spans="1:7">
      <c r="A983" s="114"/>
      <c r="B983" s="115"/>
      <c r="C983" s="145"/>
      <c r="F983" s="120"/>
      <c r="G983" s="120"/>
    </row>
    <row r="984" spans="1:7">
      <c r="A984" s="114"/>
      <c r="B984" s="115"/>
      <c r="C984" s="145"/>
      <c r="F984" s="120"/>
      <c r="G984" s="120"/>
    </row>
    <row r="985" spans="1:7">
      <c r="A985" s="114"/>
      <c r="B985" s="115"/>
      <c r="C985" s="145"/>
      <c r="F985" s="120"/>
      <c r="G985" s="120"/>
    </row>
    <row r="986" spans="1:7">
      <c r="A986" s="114"/>
      <c r="B986" s="115"/>
      <c r="C986" s="145"/>
      <c r="F986" s="120"/>
      <c r="G986" s="120"/>
    </row>
    <row r="987" spans="1:7">
      <c r="A987" s="114"/>
      <c r="B987" s="115"/>
      <c r="C987" s="145"/>
      <c r="F987" s="120"/>
      <c r="G987" s="120"/>
    </row>
    <row r="988" spans="1:7">
      <c r="A988" s="114"/>
      <c r="B988" s="115"/>
      <c r="C988" s="145"/>
      <c r="F988" s="120"/>
      <c r="G988" s="120"/>
    </row>
    <row r="989" spans="1:7">
      <c r="A989" s="114"/>
      <c r="B989" s="115"/>
      <c r="C989" s="145"/>
      <c r="F989" s="120"/>
      <c r="G989" s="120"/>
    </row>
    <row r="990" spans="1:7">
      <c r="A990" s="114"/>
      <c r="B990" s="115"/>
      <c r="C990" s="145"/>
      <c r="F990" s="120"/>
      <c r="G990" s="120"/>
    </row>
    <row r="991" spans="1:7">
      <c r="A991" s="114"/>
      <c r="B991" s="115"/>
      <c r="C991" s="145"/>
      <c r="F991" s="120"/>
      <c r="G991" s="120"/>
    </row>
    <row r="992" spans="1:7">
      <c r="A992" s="114"/>
      <c r="B992" s="115"/>
      <c r="C992" s="145"/>
      <c r="F992" s="120"/>
      <c r="G992" s="120"/>
    </row>
    <row r="993" spans="1:7">
      <c r="A993" s="114"/>
      <c r="B993" s="115"/>
      <c r="C993" s="145"/>
      <c r="F993" s="120"/>
      <c r="G993" s="120"/>
    </row>
    <row r="994" spans="1:7">
      <c r="A994" s="114"/>
      <c r="B994" s="115"/>
      <c r="C994" s="145"/>
      <c r="F994" s="120"/>
      <c r="G994" s="120"/>
    </row>
    <row r="995" spans="1:7">
      <c r="A995" s="114"/>
      <c r="B995" s="115"/>
      <c r="C995" s="145"/>
      <c r="F995" s="120"/>
      <c r="G995" s="120"/>
    </row>
    <row r="996" spans="1:7">
      <c r="A996" s="114"/>
      <c r="B996" s="115"/>
      <c r="F996" s="120"/>
      <c r="G996" s="120"/>
    </row>
    <row r="997" spans="1:7">
      <c r="A997" s="114"/>
      <c r="B997" s="115"/>
      <c r="F997" s="120"/>
      <c r="G997" s="120"/>
    </row>
    <row r="998" spans="1:7">
      <c r="A998" s="114"/>
      <c r="B998" s="115"/>
      <c r="F998" s="120"/>
      <c r="G998" s="120"/>
    </row>
    <row r="999" spans="1:7">
      <c r="A999" s="114"/>
      <c r="B999" s="115"/>
      <c r="F999" s="120"/>
      <c r="G999" s="120"/>
    </row>
    <row r="1000" spans="1:7">
      <c r="A1000" s="114"/>
      <c r="B1000" s="115"/>
      <c r="F1000" s="120"/>
      <c r="G1000" s="120"/>
    </row>
    <row r="1001" spans="1:7">
      <c r="A1001" s="114"/>
      <c r="B1001" s="115"/>
      <c r="F1001" s="120"/>
      <c r="G1001" s="120"/>
    </row>
    <row r="1002" spans="1:7">
      <c r="A1002" s="114"/>
      <c r="B1002" s="115"/>
      <c r="F1002" s="120"/>
      <c r="G1002" s="120"/>
    </row>
    <row r="1003" spans="1:7">
      <c r="A1003" s="114"/>
      <c r="B1003" s="115"/>
      <c r="F1003" s="120"/>
      <c r="G1003" s="120"/>
    </row>
  </sheetData>
  <autoFilter ref="A1:AA291"/>
  <phoneticPr fontId="3" type="noConversion"/>
  <conditionalFormatting sqref="D65 D116:D117 D130:D133 D157 D159 D173:D174 D178:D179 D186:D188 D191:D995 D1:D9 D11:D15 D68 D70:D92 D120">
    <cfRule type="timePeriod" dxfId="34" priority="40" timePeriod="today">
      <formula>FLOOR(D1,1)=TODAY()</formula>
    </cfRule>
  </conditionalFormatting>
  <conditionalFormatting sqref="E74">
    <cfRule type="timePeriod" dxfId="33" priority="39" timePeriod="today">
      <formula>FLOOR(E74,1)=TODAY()</formula>
    </cfRule>
  </conditionalFormatting>
  <conditionalFormatting sqref="D139:D141">
    <cfRule type="timePeriod" dxfId="32" priority="26" timePeriod="today">
      <formula>FLOOR(D139,1)=TODAY()</formula>
    </cfRule>
  </conditionalFormatting>
  <conditionalFormatting sqref="D142:D143">
    <cfRule type="timePeriod" dxfId="31" priority="25" timePeriod="today">
      <formula>FLOOR(D142,1)=TODAY()</formula>
    </cfRule>
  </conditionalFormatting>
  <conditionalFormatting sqref="D145:D152">
    <cfRule type="timePeriod" dxfId="30" priority="24" timePeriod="today">
      <formula>FLOOR(D145,1)=TODAY()</formula>
    </cfRule>
  </conditionalFormatting>
  <conditionalFormatting sqref="D153:D155">
    <cfRule type="timePeriod" dxfId="29" priority="23" timePeriod="today">
      <formula>FLOOR(D153,1)=TODAY()</formula>
    </cfRule>
  </conditionalFormatting>
  <conditionalFormatting sqref="D156">
    <cfRule type="timePeriod" dxfId="28" priority="22" timePeriod="today">
      <formula>FLOOR(D156,1)=TODAY()</formula>
    </cfRule>
  </conditionalFormatting>
  <conditionalFormatting sqref="D158">
    <cfRule type="timePeriod" dxfId="27" priority="21" timePeriod="today">
      <formula>FLOOR(D158,1)=TODAY()</formula>
    </cfRule>
  </conditionalFormatting>
  <conditionalFormatting sqref="D160:D162">
    <cfRule type="timePeriod" dxfId="26" priority="20" timePeriod="today">
      <formula>FLOOR(D160,1)=TODAY()</formula>
    </cfRule>
  </conditionalFormatting>
  <conditionalFormatting sqref="D163:D172">
    <cfRule type="timePeriod" dxfId="25" priority="19" timePeriod="today">
      <formula>FLOOR(D163,1)=TODAY()</formula>
    </cfRule>
  </conditionalFormatting>
  <conditionalFormatting sqref="D175">
    <cfRule type="timePeriod" dxfId="24" priority="18" timePeriod="today">
      <formula>FLOOR(D175,1)=TODAY()</formula>
    </cfRule>
  </conditionalFormatting>
  <conditionalFormatting sqref="D176:D177">
    <cfRule type="timePeriod" dxfId="23" priority="17" timePeriod="today">
      <formula>FLOOR(D176,1)=TODAY()</formula>
    </cfRule>
  </conditionalFormatting>
  <conditionalFormatting sqref="D189">
    <cfRule type="timePeriod" dxfId="22" priority="16" timePeriod="today">
      <formula>FLOOR(D189,1)=TODAY()</formula>
    </cfRule>
  </conditionalFormatting>
  <conditionalFormatting sqref="D190">
    <cfRule type="timePeriod" dxfId="21" priority="15" timePeriod="today">
      <formula>FLOOR(D190,1)=TODAY()</formula>
    </cfRule>
  </conditionalFormatting>
  <conditionalFormatting sqref="D16:D23">
    <cfRule type="timePeriod" dxfId="20" priority="14" timePeriod="today">
      <formula>FLOOR(D16,1)=TODAY()</formula>
    </cfRule>
  </conditionalFormatting>
  <conditionalFormatting sqref="C3:C8">
    <cfRule type="timePeriod" dxfId="19" priority="13" timePeriod="today">
      <formula>FLOOR(C3,1)=TODAY()</formula>
    </cfRule>
  </conditionalFormatting>
  <conditionalFormatting sqref="C12">
    <cfRule type="timePeriod" dxfId="18" priority="12" timePeriod="today">
      <formula>FLOOR(C12,1)=TODAY()</formula>
    </cfRule>
  </conditionalFormatting>
  <conditionalFormatting sqref="C14">
    <cfRule type="timePeriod" dxfId="17" priority="11" timePeriod="today">
      <formula>FLOOR(C14,1)=TODAY()</formula>
    </cfRule>
  </conditionalFormatting>
  <conditionalFormatting sqref="C15">
    <cfRule type="timePeriod" dxfId="16" priority="10" timePeriod="today">
      <formula>FLOOR(C15,1)=TODAY()</formula>
    </cfRule>
  </conditionalFormatting>
  <conditionalFormatting sqref="C13">
    <cfRule type="timePeriod" dxfId="15" priority="9" timePeriod="today">
      <formula>FLOOR(C13,1)=TODAY()</formula>
    </cfRule>
  </conditionalFormatting>
  <conditionalFormatting sqref="C9 C11">
    <cfRule type="timePeriod" dxfId="14" priority="8" timePeriod="today">
      <formula>FLOOR(C9,1)=TODAY()</formula>
    </cfRule>
  </conditionalFormatting>
  <conditionalFormatting sqref="C82">
    <cfRule type="timePeriod" dxfId="13" priority="7" timePeriod="today">
      <formula>FLOOR(C82,1)=TODAY()</formula>
    </cfRule>
  </conditionalFormatting>
  <conditionalFormatting sqref="D93:D94">
    <cfRule type="timePeriod" dxfId="12" priority="6" timePeriod="today">
      <formula>FLOOR(D93,1)=TODAY()</formula>
    </cfRule>
  </conditionalFormatting>
  <conditionalFormatting sqref="D95:D97">
    <cfRule type="timePeriod" dxfId="11" priority="5" timePeriod="today">
      <formula>FLOOR(D95,1)=TODAY()</formula>
    </cfRule>
  </conditionalFormatting>
  <conditionalFormatting sqref="C92">
    <cfRule type="timePeriod" dxfId="10" priority="4" timePeriod="today">
      <formula>FLOOR(C92,1)=TODAY()</formula>
    </cfRule>
  </conditionalFormatting>
  <conditionalFormatting sqref="C93:C94">
    <cfRule type="timePeriod" dxfId="9" priority="3" timePeriod="today">
      <formula>FLOOR(C93,1)=TODAY()</formula>
    </cfRule>
  </conditionalFormatting>
  <conditionalFormatting sqref="C95:C96">
    <cfRule type="timePeriod" dxfId="8" priority="2" timePeriod="today">
      <formula>FLOOR(C95,1)=TODAY()</formula>
    </cfRule>
  </conditionalFormatting>
  <conditionalFormatting sqref="D118:D119">
    <cfRule type="timePeriod" dxfId="7" priority="1" timePeriod="today">
      <formula>FLOOR(D118,1)=TODAY()</formula>
    </cfRule>
  </conditionalFormatting>
  <hyperlinks>
    <hyperlink ref="E96" r:id="rId1" display="109年度九年級第二次被習考成績進步獎@100*31人"/>
    <hyperlink ref="E131" r:id="rId2"/>
    <hyperlink ref="E151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0"/>
  <sheetViews>
    <sheetView topLeftCell="A7" zoomScale="40" zoomScaleNormal="40" workbookViewId="0">
      <selection activeCell="E39" sqref="E39"/>
    </sheetView>
  </sheetViews>
  <sheetFormatPr defaultRowHeight="27.5"/>
  <cols>
    <col min="1" max="1" width="8.6640625" style="149"/>
    <col min="2" max="2" width="28.5" style="149" customWidth="1"/>
    <col min="3" max="3" width="40.83203125" style="149" customWidth="1"/>
    <col min="4" max="4" width="24.58203125" style="149" customWidth="1"/>
    <col min="5" max="5" width="32.33203125" style="149" customWidth="1"/>
    <col min="6" max="7" width="8.6640625" style="149"/>
    <col min="8" max="8" width="16.08203125" style="149" hidden="1" customWidth="1"/>
    <col min="9" max="16384" width="8.6640625" style="149"/>
  </cols>
  <sheetData>
    <row r="2" spans="2:5" ht="28">
      <c r="B2" s="146" t="s">
        <v>794</v>
      </c>
      <c r="C2" s="147"/>
      <c r="D2" s="147"/>
      <c r="E2" s="148"/>
    </row>
    <row r="3" spans="2:5" ht="28">
      <c r="B3" s="147"/>
      <c r="C3" s="147"/>
      <c r="D3" s="147"/>
      <c r="E3" s="148"/>
    </row>
    <row r="4" spans="2:5" ht="28">
      <c r="B4" s="147" t="s">
        <v>8</v>
      </c>
      <c r="C4" s="147"/>
      <c r="D4" s="147"/>
      <c r="E4" s="148">
        <v>4400283</v>
      </c>
    </row>
    <row r="5" spans="2:5" ht="28">
      <c r="B5" s="147"/>
      <c r="C5" s="147"/>
      <c r="D5" s="147"/>
      <c r="E5" s="148"/>
    </row>
    <row r="6" spans="2:5" ht="28">
      <c r="B6" s="147" t="s">
        <v>790</v>
      </c>
      <c r="C6" s="147"/>
      <c r="D6" s="147"/>
      <c r="E6" s="148"/>
    </row>
    <row r="7" spans="2:5" ht="28">
      <c r="B7" s="147"/>
      <c r="C7" s="147" t="s">
        <v>297</v>
      </c>
      <c r="D7" s="147"/>
      <c r="E7" s="148">
        <v>271590</v>
      </c>
    </row>
    <row r="8" spans="2:5" ht="28">
      <c r="B8" s="147"/>
      <c r="C8" s="147" t="s">
        <v>795</v>
      </c>
      <c r="D8" s="147"/>
      <c r="E8" s="148">
        <v>21005</v>
      </c>
    </row>
    <row r="9" spans="2:5" ht="28">
      <c r="B9" s="147"/>
      <c r="C9" s="147" t="s">
        <v>1116</v>
      </c>
      <c r="D9" s="147"/>
      <c r="E9" s="148">
        <v>550298</v>
      </c>
    </row>
    <row r="10" spans="2:5" ht="28">
      <c r="B10" s="147"/>
      <c r="C10" s="147" t="s">
        <v>796</v>
      </c>
      <c r="D10" s="147"/>
      <c r="E10" s="148">
        <v>1048</v>
      </c>
    </row>
    <row r="11" spans="2:5" ht="28">
      <c r="B11" s="147"/>
      <c r="C11" s="147" t="s">
        <v>335</v>
      </c>
      <c r="D11" s="147"/>
      <c r="E11" s="148">
        <v>2653</v>
      </c>
    </row>
    <row r="12" spans="2:5" ht="28">
      <c r="B12" s="147"/>
      <c r="C12" s="147" t="s">
        <v>298</v>
      </c>
      <c r="D12" s="147"/>
      <c r="E12" s="148">
        <v>4000</v>
      </c>
    </row>
    <row r="13" spans="2:5" ht="28">
      <c r="B13" s="147"/>
      <c r="C13" s="147" t="s">
        <v>282</v>
      </c>
      <c r="D13" s="147"/>
      <c r="E13" s="148">
        <v>8000</v>
      </c>
    </row>
    <row r="14" spans="2:5" ht="28">
      <c r="B14" s="147"/>
      <c r="C14" s="147" t="s">
        <v>283</v>
      </c>
      <c r="D14" s="147"/>
      <c r="E14" s="148">
        <v>10000</v>
      </c>
    </row>
    <row r="15" spans="2:5" ht="28">
      <c r="B15" s="147"/>
      <c r="C15" s="147" t="s">
        <v>1299</v>
      </c>
      <c r="D15" s="147"/>
      <c r="E15" s="148">
        <v>42000</v>
      </c>
    </row>
    <row r="16" spans="2:5" ht="28">
      <c r="B16" s="147"/>
      <c r="C16" s="147" t="s">
        <v>336</v>
      </c>
      <c r="D16" s="147"/>
      <c r="E16" s="148">
        <v>20000</v>
      </c>
    </row>
    <row r="17" spans="2:8" ht="28">
      <c r="B17" s="147"/>
      <c r="C17" s="147" t="s">
        <v>284</v>
      </c>
      <c r="D17" s="147"/>
      <c r="E17" s="148">
        <v>179100</v>
      </c>
    </row>
    <row r="18" spans="2:8" ht="28">
      <c r="B18" s="147"/>
      <c r="C18" s="147" t="s">
        <v>1151</v>
      </c>
      <c r="D18" s="147"/>
      <c r="E18" s="148">
        <v>72000</v>
      </c>
    </row>
    <row r="19" spans="2:8" ht="28">
      <c r="B19" s="147"/>
      <c r="C19" s="147" t="s">
        <v>285</v>
      </c>
      <c r="D19" s="147"/>
      <c r="E19" s="148">
        <v>118900</v>
      </c>
    </row>
    <row r="20" spans="2:8" ht="28">
      <c r="B20" s="147"/>
      <c r="C20" s="147" t="s">
        <v>809</v>
      </c>
      <c r="D20" s="147"/>
      <c r="E20" s="148">
        <v>27000</v>
      </c>
      <c r="H20" s="150">
        <f>SUM(E7:E20)</f>
        <v>1327594</v>
      </c>
    </row>
    <row r="21" spans="2:8" ht="28">
      <c r="B21" s="147"/>
      <c r="C21" s="147"/>
      <c r="D21" s="147"/>
      <c r="E21" s="148"/>
    </row>
    <row r="22" spans="2:8" ht="28">
      <c r="B22" s="147"/>
      <c r="C22" s="147"/>
      <c r="D22" s="147"/>
      <c r="E22" s="148"/>
    </row>
    <row r="23" spans="2:8" ht="28">
      <c r="B23" s="147"/>
      <c r="C23" s="147"/>
      <c r="D23" s="147"/>
      <c r="E23" s="148"/>
    </row>
    <row r="24" spans="2:8" ht="28">
      <c r="B24" s="147" t="s">
        <v>791</v>
      </c>
      <c r="C24" s="147"/>
      <c r="D24" s="147"/>
      <c r="E24" s="148"/>
    </row>
    <row r="25" spans="2:8" ht="28">
      <c r="B25" s="147"/>
      <c r="C25" s="147" t="s">
        <v>793</v>
      </c>
      <c r="D25" s="147"/>
      <c r="E25" s="148">
        <v>402018</v>
      </c>
    </row>
    <row r="26" spans="2:8" ht="28">
      <c r="B26" s="147"/>
      <c r="C26" s="147" t="s">
        <v>1152</v>
      </c>
      <c r="D26" s="147"/>
      <c r="E26" s="148">
        <v>550000</v>
      </c>
    </row>
    <row r="27" spans="2:8" ht="28">
      <c r="B27" s="147"/>
      <c r="C27" s="147" t="s">
        <v>331</v>
      </c>
      <c r="D27" s="147"/>
      <c r="E27" s="148">
        <v>669940</v>
      </c>
    </row>
    <row r="28" spans="2:8" ht="28">
      <c r="B28" s="147"/>
      <c r="C28" s="147" t="s">
        <v>332</v>
      </c>
      <c r="D28" s="147"/>
      <c r="E28" s="148">
        <v>2475175</v>
      </c>
    </row>
    <row r="29" spans="2:8" ht="28">
      <c r="B29" s="147"/>
      <c r="C29" s="147" t="s">
        <v>333</v>
      </c>
      <c r="D29" s="147"/>
      <c r="E29" s="148">
        <v>20000</v>
      </c>
    </row>
    <row r="30" spans="2:8" ht="28">
      <c r="B30" s="147"/>
      <c r="C30" s="147" t="s">
        <v>1128</v>
      </c>
      <c r="D30" s="147"/>
      <c r="E30" s="148">
        <v>19200</v>
      </c>
    </row>
    <row r="31" spans="2:8" ht="28">
      <c r="B31" s="147"/>
      <c r="C31" s="147" t="s">
        <v>1122</v>
      </c>
      <c r="D31" s="147"/>
      <c r="E31" s="148">
        <v>44460</v>
      </c>
    </row>
    <row r="32" spans="2:8" ht="28">
      <c r="B32" s="147"/>
      <c r="C32" s="147" t="s">
        <v>286</v>
      </c>
      <c r="D32" s="147"/>
      <c r="E32" s="148">
        <v>110827</v>
      </c>
    </row>
    <row r="33" spans="2:8" ht="28">
      <c r="B33" s="147"/>
      <c r="C33" s="147" t="s">
        <v>1127</v>
      </c>
      <c r="D33" s="147"/>
      <c r="E33" s="148">
        <v>14475</v>
      </c>
      <c r="H33" s="150">
        <f>SUM(E25:E34)</f>
        <v>4306095</v>
      </c>
    </row>
    <row r="34" spans="2:8" ht="28">
      <c r="B34" s="147"/>
      <c r="C34" s="147"/>
      <c r="D34" s="147"/>
      <c r="E34" s="148"/>
    </row>
    <row r="35" spans="2:8" ht="28">
      <c r="B35" s="147" t="s">
        <v>1295</v>
      </c>
      <c r="C35" s="147"/>
      <c r="D35" s="147"/>
      <c r="E35" s="151">
        <f>E4+H20-H33</f>
        <v>1421782</v>
      </c>
    </row>
    <row r="36" spans="2:8" ht="28">
      <c r="B36" s="147"/>
      <c r="C36" s="147"/>
      <c r="D36" s="147"/>
      <c r="E36" s="148"/>
    </row>
    <row r="37" spans="2:8" ht="28">
      <c r="B37" s="152" t="s">
        <v>334</v>
      </c>
      <c r="C37" s="147"/>
      <c r="D37" s="147"/>
      <c r="E37" s="148"/>
    </row>
    <row r="38" spans="2:8" ht="28">
      <c r="B38" s="147" t="s">
        <v>1134</v>
      </c>
      <c r="C38" s="147" t="s">
        <v>1135</v>
      </c>
      <c r="D38" s="147" t="s">
        <v>1136</v>
      </c>
      <c r="E38" s="148">
        <v>550000</v>
      </c>
    </row>
    <row r="39" spans="2:8" ht="28">
      <c r="B39" s="147"/>
      <c r="C39" s="147"/>
      <c r="D39" s="147"/>
      <c r="E39" s="148" t="s">
        <v>1298</v>
      </c>
    </row>
    <row r="40" spans="2:8" ht="28">
      <c r="B40" s="147"/>
      <c r="C40" s="147"/>
      <c r="D40" s="147"/>
      <c r="E40" s="148"/>
    </row>
  </sheetData>
  <phoneticPr fontId="1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"/>
  <sheetViews>
    <sheetView zoomScale="60" zoomScaleNormal="60" workbookViewId="0">
      <selection activeCell="C20" sqref="C20"/>
    </sheetView>
  </sheetViews>
  <sheetFormatPr defaultRowHeight="15"/>
  <cols>
    <col min="1" max="1" width="41.58203125" customWidth="1"/>
    <col min="2" max="2" width="14.83203125" customWidth="1"/>
    <col min="3" max="4" width="18.5" customWidth="1"/>
    <col min="5" max="5" width="20.58203125" customWidth="1"/>
    <col min="6" max="8" width="23" customWidth="1"/>
    <col min="9" max="9" width="38.33203125" customWidth="1"/>
  </cols>
  <sheetData>
    <row r="1" spans="1:9" ht="25">
      <c r="A1" s="17" t="s">
        <v>299</v>
      </c>
      <c r="B1" s="18" t="s">
        <v>300</v>
      </c>
      <c r="C1" s="19" t="s">
        <v>301</v>
      </c>
      <c r="D1" s="77" t="s">
        <v>882</v>
      </c>
      <c r="E1" s="19" t="s">
        <v>313</v>
      </c>
      <c r="F1" s="19" t="s">
        <v>302</v>
      </c>
      <c r="G1" s="19" t="s">
        <v>312</v>
      </c>
      <c r="H1" s="19" t="s">
        <v>303</v>
      </c>
      <c r="I1" s="20" t="s">
        <v>314</v>
      </c>
    </row>
    <row r="2" spans="1:9" ht="23">
      <c r="A2" s="21" t="s">
        <v>304</v>
      </c>
      <c r="B2" s="22" t="s">
        <v>106</v>
      </c>
      <c r="C2" s="23">
        <v>1800</v>
      </c>
      <c r="D2" s="23">
        <v>8200</v>
      </c>
      <c r="E2" s="24">
        <v>37000</v>
      </c>
      <c r="F2" s="24">
        <f>C2+D2+E2</f>
        <v>47000</v>
      </c>
      <c r="G2" s="24">
        <v>44460</v>
      </c>
      <c r="H2" s="24">
        <f>F2-G2</f>
        <v>2540</v>
      </c>
      <c r="I2" s="25"/>
    </row>
    <row r="3" spans="1:9" ht="23">
      <c r="A3" s="21" t="s">
        <v>305</v>
      </c>
      <c r="B3" s="22" t="s">
        <v>106</v>
      </c>
      <c r="C3" s="23">
        <v>10628</v>
      </c>
      <c r="D3" s="23">
        <v>30576</v>
      </c>
      <c r="E3" s="24">
        <v>8000</v>
      </c>
      <c r="F3" s="24">
        <f>C3+D3+E3</f>
        <v>49204</v>
      </c>
      <c r="G3" s="24">
        <v>19200</v>
      </c>
      <c r="H3" s="24">
        <f>F3-G3</f>
        <v>30004</v>
      </c>
      <c r="I3" s="26"/>
    </row>
    <row r="4" spans="1:9" ht="23">
      <c r="A4" s="21" t="s">
        <v>306</v>
      </c>
      <c r="B4" s="22" t="s">
        <v>307</v>
      </c>
      <c r="C4" s="23">
        <v>8949</v>
      </c>
      <c r="D4" s="23"/>
      <c r="E4" s="24"/>
      <c r="F4" s="24">
        <f>C4+D4+E4</f>
        <v>8949</v>
      </c>
      <c r="G4" s="24"/>
      <c r="H4" s="24">
        <f t="shared" ref="H4:H14" si="0">F4-G4</f>
        <v>8949</v>
      </c>
      <c r="I4" s="26"/>
    </row>
    <row r="5" spans="1:9" ht="23">
      <c r="A5" s="27" t="s">
        <v>308</v>
      </c>
      <c r="B5" s="28" t="s">
        <v>114</v>
      </c>
      <c r="C5" s="29">
        <v>50000</v>
      </c>
      <c r="D5" s="29"/>
      <c r="E5" s="30"/>
      <c r="F5" s="24">
        <f>C5+D5+E5</f>
        <v>50000</v>
      </c>
      <c r="G5" s="30"/>
      <c r="H5" s="24">
        <f t="shared" si="0"/>
        <v>50000</v>
      </c>
      <c r="I5" s="31"/>
    </row>
    <row r="6" spans="1:9" ht="23">
      <c r="A6" s="27" t="s">
        <v>315</v>
      </c>
      <c r="B6" s="28" t="s">
        <v>114</v>
      </c>
      <c r="C6" s="29">
        <v>21229</v>
      </c>
      <c r="D6" s="29"/>
      <c r="E6" s="30"/>
      <c r="F6" s="24">
        <f>C6+D6+E6</f>
        <v>21229</v>
      </c>
      <c r="G6" s="30"/>
      <c r="H6" s="24">
        <f t="shared" si="0"/>
        <v>21229</v>
      </c>
      <c r="I6" s="32"/>
    </row>
    <row r="7" spans="1:9" ht="25.5" customHeight="1">
      <c r="A7" s="156" t="s">
        <v>1154</v>
      </c>
      <c r="B7" s="159"/>
      <c r="C7" s="162">
        <v>3145197</v>
      </c>
      <c r="D7" s="162"/>
      <c r="E7" s="165">
        <v>20000</v>
      </c>
      <c r="F7" s="153">
        <f t="shared" ref="F7" si="1">C7+D7+E7</f>
        <v>3165197</v>
      </c>
      <c r="G7" s="165">
        <v>3145115</v>
      </c>
      <c r="H7" s="153">
        <f t="shared" si="0"/>
        <v>20082</v>
      </c>
      <c r="I7" s="75" t="s">
        <v>792</v>
      </c>
    </row>
    <row r="8" spans="1:9" ht="25.5" customHeight="1">
      <c r="A8" s="157"/>
      <c r="B8" s="160"/>
      <c r="C8" s="163"/>
      <c r="D8" s="163"/>
      <c r="E8" s="166"/>
      <c r="F8" s="154"/>
      <c r="G8" s="166"/>
      <c r="H8" s="154"/>
      <c r="I8" s="75" t="s">
        <v>1131</v>
      </c>
    </row>
    <row r="9" spans="1:9" ht="43.5" customHeight="1">
      <c r="A9" s="158"/>
      <c r="B9" s="161"/>
      <c r="C9" s="164"/>
      <c r="D9" s="164"/>
      <c r="E9" s="167"/>
      <c r="F9" s="155"/>
      <c r="G9" s="167"/>
      <c r="H9" s="155"/>
      <c r="I9" s="75"/>
    </row>
    <row r="10" spans="1:9" ht="23">
      <c r="A10" s="27" t="s">
        <v>317</v>
      </c>
      <c r="B10" s="28"/>
      <c r="C10" s="29">
        <v>1000</v>
      </c>
      <c r="D10" s="29"/>
      <c r="E10" s="30"/>
      <c r="F10" s="24">
        <f>C10+D10+E10</f>
        <v>1000</v>
      </c>
      <c r="G10" s="30"/>
      <c r="H10" s="24">
        <f t="shared" si="0"/>
        <v>1000</v>
      </c>
      <c r="I10" s="31"/>
    </row>
    <row r="11" spans="1:9" ht="23">
      <c r="A11" s="21" t="s">
        <v>309</v>
      </c>
      <c r="B11" s="22" t="s">
        <v>120</v>
      </c>
      <c r="C11" s="23">
        <v>1000</v>
      </c>
      <c r="D11" s="23"/>
      <c r="E11" s="24"/>
      <c r="F11" s="24">
        <f t="shared" ref="F11:F15" si="2">C11+D11+E11</f>
        <v>1000</v>
      </c>
      <c r="G11" s="24"/>
      <c r="H11" s="24">
        <f t="shared" si="0"/>
        <v>1000</v>
      </c>
      <c r="I11" s="26"/>
    </row>
    <row r="12" spans="1:9" ht="23">
      <c r="A12" s="21" t="s">
        <v>310</v>
      </c>
      <c r="B12" s="22" t="s">
        <v>217</v>
      </c>
      <c r="C12" s="23">
        <v>1600</v>
      </c>
      <c r="D12" s="23"/>
      <c r="E12" s="24"/>
      <c r="F12" s="24">
        <f t="shared" si="2"/>
        <v>1600</v>
      </c>
      <c r="G12" s="24"/>
      <c r="H12" s="24">
        <f t="shared" si="0"/>
        <v>1600</v>
      </c>
      <c r="I12" s="26"/>
    </row>
    <row r="13" spans="1:9" ht="23">
      <c r="A13" s="21" t="s">
        <v>311</v>
      </c>
      <c r="B13" s="22" t="s">
        <v>217</v>
      </c>
      <c r="C13" s="23">
        <v>2000</v>
      </c>
      <c r="D13" s="23"/>
      <c r="E13" s="24"/>
      <c r="F13" s="24">
        <f t="shared" si="2"/>
        <v>2000</v>
      </c>
      <c r="G13" s="24"/>
      <c r="H13" s="24">
        <f t="shared" si="0"/>
        <v>2000</v>
      </c>
      <c r="I13" s="26"/>
    </row>
    <row r="14" spans="1:9" ht="23">
      <c r="A14" s="21" t="s">
        <v>318</v>
      </c>
      <c r="B14" s="22"/>
      <c r="C14" s="23"/>
      <c r="D14" s="23"/>
      <c r="E14" s="24">
        <v>179100</v>
      </c>
      <c r="F14" s="24">
        <f t="shared" si="2"/>
        <v>179100</v>
      </c>
      <c r="G14" s="24"/>
      <c r="H14" s="24">
        <f t="shared" si="0"/>
        <v>179100</v>
      </c>
      <c r="I14" s="26"/>
    </row>
    <row r="15" spans="1:9" ht="23">
      <c r="A15" s="27" t="s">
        <v>316</v>
      </c>
      <c r="B15" s="28"/>
      <c r="C15" s="29">
        <v>10000</v>
      </c>
      <c r="D15" s="29"/>
      <c r="E15" s="30">
        <v>10000</v>
      </c>
      <c r="F15" s="24">
        <f t="shared" si="2"/>
        <v>20000</v>
      </c>
      <c r="G15" s="30">
        <v>20000</v>
      </c>
      <c r="H15" s="24">
        <f>F15-G15</f>
        <v>0</v>
      </c>
      <c r="I15" s="31"/>
    </row>
    <row r="16" spans="1:9" ht="23">
      <c r="A16" s="27" t="s">
        <v>1153</v>
      </c>
      <c r="B16" s="28"/>
      <c r="C16" s="29"/>
      <c r="D16" s="29"/>
      <c r="E16" s="30">
        <v>72000</v>
      </c>
      <c r="F16" s="24">
        <v>72000</v>
      </c>
      <c r="G16" s="30"/>
      <c r="H16" s="24">
        <v>72000</v>
      </c>
      <c r="I16" s="31"/>
    </row>
    <row r="17" spans="1:9" ht="23.5">
      <c r="A17" s="33" t="s">
        <v>293</v>
      </c>
      <c r="B17" s="34"/>
      <c r="C17" s="35">
        <f>SUM(C2:C16)</f>
        <v>3253403</v>
      </c>
      <c r="D17" s="35">
        <f t="shared" ref="D17:G17" si="3">SUM(D2:D16)</f>
        <v>38776</v>
      </c>
      <c r="E17" s="35">
        <f t="shared" si="3"/>
        <v>326100</v>
      </c>
      <c r="F17" s="35">
        <f t="shared" si="3"/>
        <v>3618279</v>
      </c>
      <c r="G17" s="35">
        <f t="shared" si="3"/>
        <v>3228775</v>
      </c>
      <c r="H17" s="36">
        <f>SUM(H2:H16)</f>
        <v>389504</v>
      </c>
      <c r="I17" s="37"/>
    </row>
    <row r="18" spans="1:9" ht="17.5">
      <c r="C18" s="38"/>
      <c r="D18" s="38"/>
      <c r="E18" s="38"/>
      <c r="F18" s="38"/>
      <c r="G18" s="38"/>
      <c r="H18" s="38"/>
      <c r="I18" s="39"/>
    </row>
    <row r="21" spans="1:9">
      <c r="H21" s="16"/>
    </row>
    <row r="22" spans="1:9">
      <c r="D22" s="16"/>
    </row>
  </sheetData>
  <mergeCells count="8">
    <mergeCell ref="H7:H9"/>
    <mergeCell ref="A7:A9"/>
    <mergeCell ref="B7:B9"/>
    <mergeCell ref="C7:C9"/>
    <mergeCell ref="E7:E9"/>
    <mergeCell ref="F7:F9"/>
    <mergeCell ref="G7:G9"/>
    <mergeCell ref="D7:D9"/>
  </mergeCells>
  <phoneticPr fontId="12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6"/>
  <sheetViews>
    <sheetView topLeftCell="A171" workbookViewId="0">
      <selection activeCell="A181" sqref="A181"/>
    </sheetView>
  </sheetViews>
  <sheetFormatPr defaultColWidth="20.9140625" defaultRowHeight="19.5"/>
  <cols>
    <col min="1" max="1" width="10.1640625" style="67" customWidth="1"/>
    <col min="2" max="4" width="10.75" style="68" customWidth="1"/>
    <col min="5" max="5" width="10.5" style="68" customWidth="1"/>
    <col min="6" max="6" width="7.58203125" style="68" customWidth="1"/>
    <col min="7" max="7" width="11.4140625" style="69" customWidth="1"/>
    <col min="8" max="8" width="11.4140625" style="68" customWidth="1"/>
    <col min="9" max="9" width="10.75" style="68" customWidth="1"/>
    <col min="10" max="10" width="11.08203125" style="70" customWidth="1"/>
    <col min="11" max="11" width="12.4140625" style="71" customWidth="1"/>
    <col min="12" max="12" width="11.1640625" style="68" customWidth="1"/>
    <col min="13" max="13" width="12.1640625" style="68" customWidth="1"/>
    <col min="14" max="14" width="13.58203125" style="72" customWidth="1"/>
    <col min="15" max="16384" width="20.9140625" style="67"/>
  </cols>
  <sheetData>
    <row r="1" spans="1:29" s="40" customFormat="1" ht="30.65" customHeight="1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29" s="49" customFormat="1" ht="30.65" customHeight="1">
      <c r="A2" s="41" t="s">
        <v>1297</v>
      </c>
      <c r="B2" s="42" t="s">
        <v>337</v>
      </c>
      <c r="C2" s="42" t="s">
        <v>337</v>
      </c>
      <c r="D2" s="42" t="s">
        <v>338</v>
      </c>
      <c r="E2" s="42" t="s">
        <v>339</v>
      </c>
      <c r="F2" s="42" t="s">
        <v>340</v>
      </c>
      <c r="G2" s="43" t="s">
        <v>341</v>
      </c>
      <c r="H2" s="44" t="s">
        <v>342</v>
      </c>
      <c r="I2" s="42" t="s">
        <v>343</v>
      </c>
      <c r="J2" s="45" t="s">
        <v>344</v>
      </c>
      <c r="K2" s="46" t="s">
        <v>345</v>
      </c>
      <c r="L2" s="42" t="s">
        <v>346</v>
      </c>
      <c r="M2" s="42" t="s">
        <v>299</v>
      </c>
      <c r="N2" s="47" t="s">
        <v>347</v>
      </c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</row>
    <row r="3" spans="1:29" s="49" customFormat="1" ht="30.65" customHeight="1">
      <c r="A3" s="41">
        <v>1</v>
      </c>
      <c r="B3" s="42" t="s">
        <v>348</v>
      </c>
      <c r="C3" s="42" t="s">
        <v>349</v>
      </c>
      <c r="D3" s="42" t="s">
        <v>350</v>
      </c>
      <c r="E3" s="42">
        <v>71530</v>
      </c>
      <c r="F3" s="42" t="s">
        <v>351</v>
      </c>
      <c r="G3" s="43">
        <v>1000</v>
      </c>
      <c r="H3" s="44">
        <f>G3</f>
        <v>1000</v>
      </c>
      <c r="I3" s="42" t="s">
        <v>352</v>
      </c>
      <c r="J3" s="45"/>
      <c r="K3" s="46" t="s">
        <v>353</v>
      </c>
      <c r="L3" s="42" t="s">
        <v>354</v>
      </c>
      <c r="M3" s="50" t="s">
        <v>355</v>
      </c>
      <c r="N3" s="51" t="s">
        <v>356</v>
      </c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spans="1:29" s="49" customFormat="1" ht="30.65" customHeight="1">
      <c r="A4" s="41">
        <v>2</v>
      </c>
      <c r="B4" s="42" t="s">
        <v>357</v>
      </c>
      <c r="C4" s="42" t="s">
        <v>358</v>
      </c>
      <c r="D4" s="42" t="s">
        <v>359</v>
      </c>
      <c r="E4" s="42">
        <v>71507</v>
      </c>
      <c r="F4" s="42" t="s">
        <v>360</v>
      </c>
      <c r="G4" s="43">
        <v>2000</v>
      </c>
      <c r="H4" s="44">
        <f>H3+G4</f>
        <v>3000</v>
      </c>
      <c r="I4" s="42" t="s">
        <v>361</v>
      </c>
      <c r="J4" s="45" t="s">
        <v>362</v>
      </c>
      <c r="K4" s="46" t="s">
        <v>353</v>
      </c>
      <c r="L4" s="42" t="s">
        <v>354</v>
      </c>
      <c r="M4" s="50" t="s">
        <v>363</v>
      </c>
      <c r="N4" s="51" t="s">
        <v>364</v>
      </c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</row>
    <row r="5" spans="1:29" s="55" customFormat="1" ht="30.65" customHeight="1">
      <c r="A5" s="41">
        <v>3</v>
      </c>
      <c r="B5" s="52" t="s">
        <v>365</v>
      </c>
      <c r="C5" s="52" t="s">
        <v>366</v>
      </c>
      <c r="D5" s="52" t="s">
        <v>367</v>
      </c>
      <c r="E5" s="52">
        <v>71511</v>
      </c>
      <c r="F5" s="52" t="s">
        <v>368</v>
      </c>
      <c r="G5" s="53">
        <v>1000</v>
      </c>
      <c r="H5" s="44">
        <f t="shared" ref="H5:H68" si="0">H4+G5</f>
        <v>4000</v>
      </c>
      <c r="I5" s="52" t="s">
        <v>352</v>
      </c>
      <c r="J5" s="54"/>
      <c r="K5" s="46" t="s">
        <v>353</v>
      </c>
      <c r="L5" s="42" t="s">
        <v>354</v>
      </c>
      <c r="M5" s="50" t="s">
        <v>363</v>
      </c>
      <c r="N5" s="51" t="s">
        <v>369</v>
      </c>
    </row>
    <row r="6" spans="1:29" s="55" customFormat="1" ht="30.65" customHeight="1">
      <c r="A6" s="41">
        <v>4</v>
      </c>
      <c r="B6" s="52" t="s">
        <v>370</v>
      </c>
      <c r="C6" s="52" t="s">
        <v>371</v>
      </c>
      <c r="D6" s="52" t="s">
        <v>372</v>
      </c>
      <c r="E6" s="52">
        <v>70525</v>
      </c>
      <c r="F6" s="52" t="s">
        <v>368</v>
      </c>
      <c r="G6" s="53">
        <v>500</v>
      </c>
      <c r="H6" s="44">
        <f t="shared" si="0"/>
        <v>4500</v>
      </c>
      <c r="I6" s="52" t="s">
        <v>352</v>
      </c>
      <c r="J6" s="54"/>
      <c r="K6" s="46" t="s">
        <v>373</v>
      </c>
      <c r="L6" s="42" t="s">
        <v>354</v>
      </c>
      <c r="M6" s="50" t="s">
        <v>374</v>
      </c>
      <c r="N6" s="51" t="s">
        <v>375</v>
      </c>
    </row>
    <row r="7" spans="1:29" s="55" customFormat="1" ht="30.65" customHeight="1">
      <c r="A7" s="41">
        <v>5</v>
      </c>
      <c r="B7" s="52" t="s">
        <v>376</v>
      </c>
      <c r="C7" s="52" t="s">
        <v>377</v>
      </c>
      <c r="D7" s="52" t="s">
        <v>376</v>
      </c>
      <c r="E7" s="52">
        <v>70510</v>
      </c>
      <c r="F7" s="52" t="s">
        <v>378</v>
      </c>
      <c r="G7" s="53">
        <v>2000</v>
      </c>
      <c r="H7" s="44">
        <f t="shared" si="0"/>
        <v>6500</v>
      </c>
      <c r="I7" s="52" t="s">
        <v>352</v>
      </c>
      <c r="J7" s="54"/>
      <c r="K7" s="46" t="s">
        <v>353</v>
      </c>
      <c r="L7" s="42" t="s">
        <v>354</v>
      </c>
      <c r="M7" s="50" t="s">
        <v>355</v>
      </c>
      <c r="N7" s="51" t="s">
        <v>379</v>
      </c>
    </row>
    <row r="8" spans="1:29" s="55" customFormat="1" ht="30.65" customHeight="1">
      <c r="A8" s="41">
        <v>6</v>
      </c>
      <c r="B8" s="52" t="s">
        <v>380</v>
      </c>
      <c r="C8" s="52" t="s">
        <v>381</v>
      </c>
      <c r="D8" s="52" t="s">
        <v>381</v>
      </c>
      <c r="E8" s="52">
        <v>70522</v>
      </c>
      <c r="F8" s="52" t="s">
        <v>378</v>
      </c>
      <c r="G8" s="53">
        <v>500</v>
      </c>
      <c r="H8" s="44">
        <f t="shared" si="0"/>
        <v>7000</v>
      </c>
      <c r="I8" s="52" t="s">
        <v>352</v>
      </c>
      <c r="J8" s="54"/>
      <c r="K8" s="46" t="s">
        <v>353</v>
      </c>
      <c r="L8" s="42" t="s">
        <v>382</v>
      </c>
      <c r="M8" s="50" t="s">
        <v>374</v>
      </c>
      <c r="N8" s="51" t="s">
        <v>383</v>
      </c>
    </row>
    <row r="9" spans="1:29" s="55" customFormat="1" ht="30.65" customHeight="1">
      <c r="A9" s="41">
        <v>7</v>
      </c>
      <c r="B9" s="52" t="s">
        <v>384</v>
      </c>
      <c r="C9" s="52" t="s">
        <v>385</v>
      </c>
      <c r="D9" s="52" t="s">
        <v>386</v>
      </c>
      <c r="E9" s="52">
        <v>70503</v>
      </c>
      <c r="F9" s="52" t="s">
        <v>368</v>
      </c>
      <c r="G9" s="53">
        <v>3000</v>
      </c>
      <c r="H9" s="44">
        <f t="shared" si="0"/>
        <v>10000</v>
      </c>
      <c r="I9" s="52" t="s">
        <v>352</v>
      </c>
      <c r="J9" s="54"/>
      <c r="K9" s="46" t="s">
        <v>387</v>
      </c>
      <c r="L9" s="42" t="s">
        <v>388</v>
      </c>
      <c r="M9" s="50" t="s">
        <v>363</v>
      </c>
      <c r="N9" s="51" t="s">
        <v>389</v>
      </c>
    </row>
    <row r="10" spans="1:29" s="55" customFormat="1" ht="30.65" customHeight="1">
      <c r="A10" s="41">
        <v>8</v>
      </c>
      <c r="B10" s="52" t="s">
        <v>390</v>
      </c>
      <c r="C10" s="52" t="s">
        <v>391</v>
      </c>
      <c r="D10" s="52" t="s">
        <v>392</v>
      </c>
      <c r="E10" s="52">
        <v>70515</v>
      </c>
      <c r="F10" s="52" t="s">
        <v>393</v>
      </c>
      <c r="G10" s="53">
        <v>500</v>
      </c>
      <c r="H10" s="44">
        <f t="shared" si="0"/>
        <v>10500</v>
      </c>
      <c r="I10" s="52" t="s">
        <v>352</v>
      </c>
      <c r="J10" s="54"/>
      <c r="K10" s="46" t="s">
        <v>373</v>
      </c>
      <c r="L10" s="42" t="s">
        <v>394</v>
      </c>
      <c r="M10" s="50" t="s">
        <v>363</v>
      </c>
      <c r="N10" s="51" t="s">
        <v>395</v>
      </c>
    </row>
    <row r="11" spans="1:29" s="55" customFormat="1" ht="30.65" customHeight="1">
      <c r="A11" s="41">
        <v>9</v>
      </c>
      <c r="B11" s="56" t="s">
        <v>396</v>
      </c>
      <c r="C11" s="56" t="s">
        <v>397</v>
      </c>
      <c r="D11" s="56" t="s">
        <v>398</v>
      </c>
      <c r="E11" s="52">
        <v>70521</v>
      </c>
      <c r="F11" s="52" t="s">
        <v>368</v>
      </c>
      <c r="G11" s="53">
        <v>3000</v>
      </c>
      <c r="H11" s="44">
        <f t="shared" si="0"/>
        <v>13500</v>
      </c>
      <c r="I11" s="52" t="s">
        <v>352</v>
      </c>
      <c r="J11" s="54"/>
      <c r="K11" s="46" t="s">
        <v>353</v>
      </c>
      <c r="L11" s="42" t="s">
        <v>354</v>
      </c>
      <c r="M11" s="50" t="s">
        <v>374</v>
      </c>
      <c r="N11" s="51" t="s">
        <v>399</v>
      </c>
    </row>
    <row r="12" spans="1:29" s="55" customFormat="1" ht="30.65" customHeight="1">
      <c r="A12" s="41">
        <v>10</v>
      </c>
      <c r="B12" s="52" t="s">
        <v>400</v>
      </c>
      <c r="C12" s="52" t="s">
        <v>401</v>
      </c>
      <c r="D12" s="52" t="s">
        <v>402</v>
      </c>
      <c r="E12" s="52">
        <v>70506</v>
      </c>
      <c r="F12" s="52" t="s">
        <v>403</v>
      </c>
      <c r="G12" s="53">
        <v>2000</v>
      </c>
      <c r="H12" s="44">
        <f t="shared" si="0"/>
        <v>15500</v>
      </c>
      <c r="I12" s="52" t="s">
        <v>361</v>
      </c>
      <c r="J12" s="54">
        <v>48814</v>
      </c>
      <c r="K12" s="46" t="s">
        <v>353</v>
      </c>
      <c r="L12" s="42" t="s">
        <v>354</v>
      </c>
      <c r="M12" s="50" t="s">
        <v>363</v>
      </c>
      <c r="N12" s="51" t="s">
        <v>404</v>
      </c>
    </row>
    <row r="13" spans="1:29" s="55" customFormat="1" ht="30.65" customHeight="1">
      <c r="A13" s="41">
        <v>11</v>
      </c>
      <c r="B13" s="52" t="s">
        <v>405</v>
      </c>
      <c r="C13" s="52" t="s">
        <v>405</v>
      </c>
      <c r="D13" s="52" t="s">
        <v>406</v>
      </c>
      <c r="E13" s="52">
        <v>70512</v>
      </c>
      <c r="F13" s="52" t="s">
        <v>407</v>
      </c>
      <c r="G13" s="53">
        <v>300</v>
      </c>
      <c r="H13" s="44">
        <f t="shared" si="0"/>
        <v>15800</v>
      </c>
      <c r="I13" s="52" t="s">
        <v>352</v>
      </c>
      <c r="J13" s="54"/>
      <c r="K13" s="46" t="s">
        <v>408</v>
      </c>
      <c r="L13" s="42" t="s">
        <v>354</v>
      </c>
      <c r="M13" s="50" t="s">
        <v>409</v>
      </c>
      <c r="N13" s="51" t="s">
        <v>410</v>
      </c>
    </row>
    <row r="14" spans="1:29" s="55" customFormat="1" ht="30.65" customHeight="1">
      <c r="A14" s="41">
        <v>12</v>
      </c>
      <c r="B14" s="52" t="s">
        <v>411</v>
      </c>
      <c r="C14" s="52" t="s">
        <v>412</v>
      </c>
      <c r="D14" s="52" t="s">
        <v>413</v>
      </c>
      <c r="E14" s="52">
        <v>70527</v>
      </c>
      <c r="F14" s="52" t="s">
        <v>378</v>
      </c>
      <c r="G14" s="53">
        <v>3000</v>
      </c>
      <c r="H14" s="44">
        <f t="shared" si="0"/>
        <v>18800</v>
      </c>
      <c r="I14" s="52" t="s">
        <v>414</v>
      </c>
      <c r="J14" s="54"/>
      <c r="K14" s="46" t="s">
        <v>353</v>
      </c>
      <c r="L14" s="42" t="s">
        <v>415</v>
      </c>
      <c r="M14" s="50" t="s">
        <v>363</v>
      </c>
      <c r="N14" s="51" t="s">
        <v>416</v>
      </c>
    </row>
    <row r="15" spans="1:29" s="55" customFormat="1" ht="30.65" customHeight="1">
      <c r="A15" s="41">
        <v>13</v>
      </c>
      <c r="B15" s="52" t="s">
        <v>417</v>
      </c>
      <c r="C15" s="52" t="s">
        <v>418</v>
      </c>
      <c r="D15" s="52" t="s">
        <v>418</v>
      </c>
      <c r="E15" s="52">
        <v>70532</v>
      </c>
      <c r="F15" s="52" t="s">
        <v>351</v>
      </c>
      <c r="G15" s="53">
        <v>3000</v>
      </c>
      <c r="H15" s="44">
        <f t="shared" si="0"/>
        <v>21800</v>
      </c>
      <c r="I15" s="52" t="s">
        <v>419</v>
      </c>
      <c r="J15" s="54"/>
      <c r="K15" s="46" t="s">
        <v>353</v>
      </c>
      <c r="L15" s="42" t="s">
        <v>388</v>
      </c>
      <c r="M15" s="50" t="s">
        <v>374</v>
      </c>
      <c r="N15" s="51" t="s">
        <v>420</v>
      </c>
    </row>
    <row r="16" spans="1:29" s="55" customFormat="1" ht="30.65" customHeight="1">
      <c r="A16" s="41">
        <v>14</v>
      </c>
      <c r="B16" s="52" t="s">
        <v>421</v>
      </c>
      <c r="C16" s="52" t="s">
        <v>422</v>
      </c>
      <c r="D16" s="52" t="s">
        <v>423</v>
      </c>
      <c r="E16" s="52">
        <v>70232</v>
      </c>
      <c r="F16" s="52" t="s">
        <v>403</v>
      </c>
      <c r="G16" s="53">
        <v>1000</v>
      </c>
      <c r="H16" s="44">
        <f t="shared" si="0"/>
        <v>22800</v>
      </c>
      <c r="I16" s="52" t="s">
        <v>352</v>
      </c>
      <c r="J16" s="54"/>
      <c r="K16" s="46" t="s">
        <v>353</v>
      </c>
      <c r="L16" s="42" t="s">
        <v>388</v>
      </c>
      <c r="M16" s="50" t="s">
        <v>355</v>
      </c>
      <c r="N16" s="51" t="s">
        <v>424</v>
      </c>
    </row>
    <row r="17" spans="1:14" s="55" customFormat="1" ht="30.65" customHeight="1">
      <c r="A17" s="41">
        <v>15</v>
      </c>
      <c r="B17" s="52" t="s">
        <v>425</v>
      </c>
      <c r="C17" s="52" t="s">
        <v>426</v>
      </c>
      <c r="D17" s="52" t="s">
        <v>427</v>
      </c>
      <c r="E17" s="52">
        <v>81624</v>
      </c>
      <c r="F17" s="52" t="s">
        <v>351</v>
      </c>
      <c r="G17" s="53">
        <v>3000</v>
      </c>
      <c r="H17" s="44">
        <f t="shared" si="0"/>
        <v>25800</v>
      </c>
      <c r="I17" s="52" t="s">
        <v>361</v>
      </c>
      <c r="J17" s="54">
        <v>23771</v>
      </c>
      <c r="K17" s="46" t="s">
        <v>408</v>
      </c>
      <c r="L17" s="42" t="s">
        <v>388</v>
      </c>
      <c r="M17" s="50" t="s">
        <v>355</v>
      </c>
      <c r="N17" s="51" t="s">
        <v>428</v>
      </c>
    </row>
    <row r="18" spans="1:14" s="55" customFormat="1" ht="30.65" customHeight="1">
      <c r="A18" s="41">
        <v>16</v>
      </c>
      <c r="B18" s="52" t="s">
        <v>429</v>
      </c>
      <c r="C18" s="52" t="s">
        <v>430</v>
      </c>
      <c r="D18" s="52" t="s">
        <v>431</v>
      </c>
      <c r="E18" s="52">
        <v>70308</v>
      </c>
      <c r="F18" s="52" t="s">
        <v>403</v>
      </c>
      <c r="G18" s="53">
        <v>200</v>
      </c>
      <c r="H18" s="44">
        <f t="shared" si="0"/>
        <v>26000</v>
      </c>
      <c r="I18" s="52" t="s">
        <v>352</v>
      </c>
      <c r="J18" s="54"/>
      <c r="K18" s="46" t="s">
        <v>353</v>
      </c>
      <c r="L18" s="42" t="s">
        <v>432</v>
      </c>
      <c r="M18" s="50" t="s">
        <v>374</v>
      </c>
      <c r="N18" s="51" t="s">
        <v>433</v>
      </c>
    </row>
    <row r="19" spans="1:14" s="55" customFormat="1" ht="30.65" customHeight="1">
      <c r="A19" s="41">
        <v>17</v>
      </c>
      <c r="B19" s="52" t="s">
        <v>434</v>
      </c>
      <c r="C19" s="52" t="s">
        <v>434</v>
      </c>
      <c r="D19" s="52" t="s">
        <v>435</v>
      </c>
      <c r="E19" s="52">
        <v>70710</v>
      </c>
      <c r="F19" s="52" t="s">
        <v>378</v>
      </c>
      <c r="G19" s="53">
        <v>1000</v>
      </c>
      <c r="H19" s="44">
        <f t="shared" si="0"/>
        <v>27000</v>
      </c>
      <c r="I19" s="52" t="s">
        <v>352</v>
      </c>
      <c r="J19" s="54"/>
      <c r="K19" s="46" t="s">
        <v>353</v>
      </c>
      <c r="L19" s="42" t="s">
        <v>354</v>
      </c>
      <c r="M19" s="50" t="s">
        <v>363</v>
      </c>
      <c r="N19" s="51" t="s">
        <v>436</v>
      </c>
    </row>
    <row r="20" spans="1:14" s="55" customFormat="1" ht="30.65" customHeight="1">
      <c r="A20" s="41">
        <v>18</v>
      </c>
      <c r="B20" s="52" t="s">
        <v>437</v>
      </c>
      <c r="C20" s="52" t="s">
        <v>438</v>
      </c>
      <c r="D20" s="52" t="s">
        <v>439</v>
      </c>
      <c r="E20" s="52">
        <v>70729</v>
      </c>
      <c r="F20" s="52" t="s">
        <v>440</v>
      </c>
      <c r="G20" s="53">
        <v>1000</v>
      </c>
      <c r="H20" s="44">
        <f t="shared" si="0"/>
        <v>28000</v>
      </c>
      <c r="I20" s="52" t="s">
        <v>441</v>
      </c>
      <c r="J20" s="54">
        <v>40289</v>
      </c>
      <c r="K20" s="46" t="s">
        <v>442</v>
      </c>
      <c r="L20" s="42" t="s">
        <v>382</v>
      </c>
      <c r="M20" s="50" t="s">
        <v>355</v>
      </c>
      <c r="N20" s="51" t="s">
        <v>443</v>
      </c>
    </row>
    <row r="21" spans="1:14" s="55" customFormat="1" ht="30.65" customHeight="1">
      <c r="A21" s="41">
        <v>19</v>
      </c>
      <c r="B21" s="52" t="s">
        <v>444</v>
      </c>
      <c r="C21" s="52" t="s">
        <v>445</v>
      </c>
      <c r="D21" s="52" t="s">
        <v>446</v>
      </c>
      <c r="E21" s="52">
        <v>70731</v>
      </c>
      <c r="F21" s="52" t="s">
        <v>378</v>
      </c>
      <c r="G21" s="53">
        <v>1000</v>
      </c>
      <c r="H21" s="44">
        <f t="shared" si="0"/>
        <v>29000</v>
      </c>
      <c r="I21" s="52" t="s">
        <v>352</v>
      </c>
      <c r="J21" s="54"/>
      <c r="K21" s="46" t="s">
        <v>447</v>
      </c>
      <c r="L21" s="42" t="s">
        <v>388</v>
      </c>
      <c r="M21" s="50" t="s">
        <v>363</v>
      </c>
      <c r="N21" s="51" t="s">
        <v>448</v>
      </c>
    </row>
    <row r="22" spans="1:14" s="55" customFormat="1" ht="30.65" customHeight="1">
      <c r="A22" s="41">
        <v>20</v>
      </c>
      <c r="B22" s="52" t="s">
        <v>449</v>
      </c>
      <c r="C22" s="52" t="s">
        <v>450</v>
      </c>
      <c r="D22" s="52" t="s">
        <v>451</v>
      </c>
      <c r="E22" s="52">
        <v>91404</v>
      </c>
      <c r="F22" s="52" t="s">
        <v>351</v>
      </c>
      <c r="G22" s="53">
        <v>1000</v>
      </c>
      <c r="H22" s="44">
        <f t="shared" si="0"/>
        <v>30000</v>
      </c>
      <c r="I22" s="52" t="s">
        <v>352</v>
      </c>
      <c r="J22" s="54"/>
      <c r="K22" s="46" t="s">
        <v>353</v>
      </c>
      <c r="L22" s="42" t="s">
        <v>452</v>
      </c>
      <c r="M22" s="50" t="s">
        <v>363</v>
      </c>
      <c r="N22" s="51" t="s">
        <v>453</v>
      </c>
    </row>
    <row r="23" spans="1:14" s="55" customFormat="1" ht="30.65" customHeight="1">
      <c r="A23" s="41">
        <v>21</v>
      </c>
      <c r="B23" s="52" t="s">
        <v>454</v>
      </c>
      <c r="C23" s="52" t="s">
        <v>455</v>
      </c>
      <c r="D23" s="52" t="s">
        <v>455</v>
      </c>
      <c r="E23" s="52">
        <v>91524</v>
      </c>
      <c r="F23" s="52" t="s">
        <v>456</v>
      </c>
      <c r="G23" s="53">
        <v>1000</v>
      </c>
      <c r="H23" s="44">
        <f t="shared" si="0"/>
        <v>31000</v>
      </c>
      <c r="I23" s="52" t="s">
        <v>419</v>
      </c>
      <c r="J23" s="54"/>
      <c r="K23" s="46" t="s">
        <v>457</v>
      </c>
      <c r="L23" s="42" t="s">
        <v>354</v>
      </c>
      <c r="M23" s="50" t="s">
        <v>374</v>
      </c>
      <c r="N23" s="51" t="s">
        <v>458</v>
      </c>
    </row>
    <row r="24" spans="1:14" s="55" customFormat="1" ht="30.65" customHeight="1">
      <c r="A24" s="41">
        <v>22</v>
      </c>
      <c r="B24" s="52" t="s">
        <v>459</v>
      </c>
      <c r="C24" s="52" t="s">
        <v>460</v>
      </c>
      <c r="D24" s="52" t="s">
        <v>460</v>
      </c>
      <c r="E24" s="52">
        <v>80625</v>
      </c>
      <c r="F24" s="52" t="s">
        <v>456</v>
      </c>
      <c r="G24" s="53">
        <v>500</v>
      </c>
      <c r="H24" s="44">
        <f t="shared" si="0"/>
        <v>31500</v>
      </c>
      <c r="I24" s="52" t="s">
        <v>461</v>
      </c>
      <c r="J24" s="54"/>
      <c r="K24" s="46" t="s">
        <v>408</v>
      </c>
      <c r="L24" s="42" t="s">
        <v>354</v>
      </c>
      <c r="M24" s="50" t="s">
        <v>363</v>
      </c>
      <c r="N24" s="51" t="s">
        <v>462</v>
      </c>
    </row>
    <row r="25" spans="1:14" s="55" customFormat="1" ht="30.65" customHeight="1">
      <c r="A25" s="41">
        <v>23</v>
      </c>
      <c r="B25" s="52" t="s">
        <v>463</v>
      </c>
      <c r="C25" s="52" t="s">
        <v>464</v>
      </c>
      <c r="D25" s="52" t="s">
        <v>464</v>
      </c>
      <c r="E25" s="52">
        <v>70531</v>
      </c>
      <c r="F25" s="52" t="s">
        <v>378</v>
      </c>
      <c r="G25" s="53">
        <v>1100</v>
      </c>
      <c r="H25" s="44">
        <f t="shared" si="0"/>
        <v>32600</v>
      </c>
      <c r="I25" s="52" t="s">
        <v>352</v>
      </c>
      <c r="J25" s="54"/>
      <c r="K25" s="46" t="s">
        <v>408</v>
      </c>
      <c r="L25" s="42" t="s">
        <v>388</v>
      </c>
      <c r="M25" s="50" t="s">
        <v>363</v>
      </c>
      <c r="N25" s="51" t="s">
        <v>465</v>
      </c>
    </row>
    <row r="26" spans="1:14" s="55" customFormat="1" ht="30.65" customHeight="1">
      <c r="A26" s="41">
        <v>24</v>
      </c>
      <c r="B26" s="52" t="s">
        <v>466</v>
      </c>
      <c r="C26" s="52" t="s">
        <v>467</v>
      </c>
      <c r="D26" s="52" t="s">
        <v>468</v>
      </c>
      <c r="E26" s="52">
        <v>71101</v>
      </c>
      <c r="F26" s="52" t="s">
        <v>403</v>
      </c>
      <c r="G26" s="53">
        <v>1000</v>
      </c>
      <c r="H26" s="44">
        <f t="shared" si="0"/>
        <v>33600</v>
      </c>
      <c r="I26" s="52" t="s">
        <v>352</v>
      </c>
      <c r="J26" s="54"/>
      <c r="K26" s="46" t="s">
        <v>353</v>
      </c>
      <c r="L26" s="42" t="s">
        <v>354</v>
      </c>
      <c r="M26" s="50" t="s">
        <v>363</v>
      </c>
      <c r="N26" s="51" t="s">
        <v>469</v>
      </c>
    </row>
    <row r="27" spans="1:14" s="55" customFormat="1" ht="30.65" customHeight="1">
      <c r="A27" s="41">
        <v>25</v>
      </c>
      <c r="B27" s="52" t="s">
        <v>444</v>
      </c>
      <c r="C27" s="52" t="s">
        <v>444</v>
      </c>
      <c r="D27" s="52" t="s">
        <v>445</v>
      </c>
      <c r="E27" s="52">
        <v>90528</v>
      </c>
      <c r="F27" s="52" t="s">
        <v>456</v>
      </c>
      <c r="G27" s="53">
        <v>500</v>
      </c>
      <c r="H27" s="44">
        <f t="shared" si="0"/>
        <v>34100</v>
      </c>
      <c r="I27" s="52" t="s">
        <v>352</v>
      </c>
      <c r="J27" s="54"/>
      <c r="K27" s="46" t="s">
        <v>353</v>
      </c>
      <c r="L27" s="42" t="s">
        <v>354</v>
      </c>
      <c r="M27" s="50" t="s">
        <v>374</v>
      </c>
      <c r="N27" s="51" t="s">
        <v>470</v>
      </c>
    </row>
    <row r="28" spans="1:14" s="55" customFormat="1" ht="30.65" customHeight="1">
      <c r="A28" s="41">
        <v>26</v>
      </c>
      <c r="B28" s="52" t="s">
        <v>471</v>
      </c>
      <c r="C28" s="52" t="s">
        <v>472</v>
      </c>
      <c r="D28" s="52" t="s">
        <v>473</v>
      </c>
      <c r="E28" s="52">
        <v>71201</v>
      </c>
      <c r="F28" s="52" t="s">
        <v>403</v>
      </c>
      <c r="G28" s="53">
        <v>1000</v>
      </c>
      <c r="H28" s="44">
        <f t="shared" si="0"/>
        <v>35100</v>
      </c>
      <c r="I28" s="52" t="s">
        <v>352</v>
      </c>
      <c r="J28" s="54"/>
      <c r="K28" s="46" t="s">
        <v>353</v>
      </c>
      <c r="L28" s="42" t="s">
        <v>354</v>
      </c>
      <c r="M28" s="50" t="s">
        <v>363</v>
      </c>
      <c r="N28" s="51" t="s">
        <v>474</v>
      </c>
    </row>
    <row r="29" spans="1:14" s="55" customFormat="1" ht="30.65" customHeight="1">
      <c r="A29" s="41">
        <v>27</v>
      </c>
      <c r="B29" s="52" t="s">
        <v>475</v>
      </c>
      <c r="C29" s="52" t="s">
        <v>476</v>
      </c>
      <c r="D29" s="52" t="s">
        <v>476</v>
      </c>
      <c r="E29" s="52">
        <v>80608</v>
      </c>
      <c r="F29" s="52" t="s">
        <v>378</v>
      </c>
      <c r="G29" s="53">
        <v>1000</v>
      </c>
      <c r="H29" s="44">
        <f t="shared" si="0"/>
        <v>36100</v>
      </c>
      <c r="I29" s="52" t="s">
        <v>352</v>
      </c>
      <c r="J29" s="57"/>
      <c r="K29" s="46" t="s">
        <v>353</v>
      </c>
      <c r="L29" s="42" t="s">
        <v>354</v>
      </c>
      <c r="M29" s="50" t="s">
        <v>363</v>
      </c>
      <c r="N29" s="51" t="s">
        <v>477</v>
      </c>
    </row>
    <row r="30" spans="1:14" s="55" customFormat="1" ht="30.65" customHeight="1">
      <c r="A30" s="41">
        <v>28</v>
      </c>
      <c r="B30" s="52" t="s">
        <v>478</v>
      </c>
      <c r="C30" s="52" t="s">
        <v>479</v>
      </c>
      <c r="D30" s="52" t="s">
        <v>480</v>
      </c>
      <c r="E30" s="52">
        <v>71206</v>
      </c>
      <c r="F30" s="52" t="s">
        <v>403</v>
      </c>
      <c r="G30" s="53">
        <v>500</v>
      </c>
      <c r="H30" s="44">
        <f t="shared" si="0"/>
        <v>36600</v>
      </c>
      <c r="I30" s="52" t="s">
        <v>352</v>
      </c>
      <c r="J30" s="54"/>
      <c r="K30" s="46" t="s">
        <v>408</v>
      </c>
      <c r="L30" s="42" t="s">
        <v>388</v>
      </c>
      <c r="M30" s="50" t="s">
        <v>374</v>
      </c>
      <c r="N30" s="51" t="s">
        <v>481</v>
      </c>
    </row>
    <row r="31" spans="1:14" s="55" customFormat="1" ht="30.65" customHeight="1">
      <c r="A31" s="41">
        <v>29</v>
      </c>
      <c r="B31" s="52" t="s">
        <v>482</v>
      </c>
      <c r="C31" s="52" t="s">
        <v>483</v>
      </c>
      <c r="D31" s="52" t="s">
        <v>484</v>
      </c>
      <c r="E31" s="52">
        <v>71213</v>
      </c>
      <c r="F31" s="52" t="s">
        <v>368</v>
      </c>
      <c r="G31" s="53">
        <v>500</v>
      </c>
      <c r="H31" s="44">
        <f t="shared" si="0"/>
        <v>37100</v>
      </c>
      <c r="I31" s="52" t="s">
        <v>419</v>
      </c>
      <c r="J31" s="54"/>
      <c r="K31" s="46" t="s">
        <v>408</v>
      </c>
      <c r="L31" s="42" t="s">
        <v>382</v>
      </c>
      <c r="M31" s="50" t="s">
        <v>355</v>
      </c>
      <c r="N31" s="51" t="s">
        <v>485</v>
      </c>
    </row>
    <row r="32" spans="1:14" s="55" customFormat="1" ht="30.65" customHeight="1">
      <c r="A32" s="41">
        <v>30</v>
      </c>
      <c r="B32" s="52" t="s">
        <v>486</v>
      </c>
      <c r="C32" s="52" t="s">
        <v>487</v>
      </c>
      <c r="D32" s="52" t="s">
        <v>488</v>
      </c>
      <c r="E32" s="52">
        <v>71222</v>
      </c>
      <c r="F32" s="52" t="s">
        <v>368</v>
      </c>
      <c r="G32" s="53">
        <v>1000</v>
      </c>
      <c r="H32" s="44">
        <f t="shared" si="0"/>
        <v>38100</v>
      </c>
      <c r="I32" s="52" t="s">
        <v>352</v>
      </c>
      <c r="J32" s="54"/>
      <c r="K32" s="46" t="s">
        <v>447</v>
      </c>
      <c r="L32" s="42" t="s">
        <v>388</v>
      </c>
      <c r="M32" s="50" t="s">
        <v>363</v>
      </c>
      <c r="N32" s="51" t="s">
        <v>489</v>
      </c>
    </row>
    <row r="33" spans="1:14" s="55" customFormat="1" ht="30.65" customHeight="1">
      <c r="A33" s="41">
        <v>31</v>
      </c>
      <c r="B33" s="52" t="s">
        <v>490</v>
      </c>
      <c r="C33" s="52" t="s">
        <v>491</v>
      </c>
      <c r="D33" s="52" t="s">
        <v>492</v>
      </c>
      <c r="E33" s="52">
        <v>71224</v>
      </c>
      <c r="F33" s="52" t="s">
        <v>493</v>
      </c>
      <c r="G33" s="53">
        <v>500</v>
      </c>
      <c r="H33" s="44">
        <f t="shared" si="0"/>
        <v>38600</v>
      </c>
      <c r="I33" s="52" t="s">
        <v>419</v>
      </c>
      <c r="J33" s="54"/>
      <c r="K33" s="46" t="s">
        <v>408</v>
      </c>
      <c r="L33" s="42" t="s">
        <v>394</v>
      </c>
      <c r="M33" s="50" t="s">
        <v>363</v>
      </c>
      <c r="N33" s="51" t="s">
        <v>494</v>
      </c>
    </row>
    <row r="34" spans="1:14" s="55" customFormat="1" ht="30.65" customHeight="1">
      <c r="A34" s="41">
        <v>32</v>
      </c>
      <c r="B34" s="52" t="s">
        <v>495</v>
      </c>
      <c r="C34" s="52" t="s">
        <v>496</v>
      </c>
      <c r="D34" s="52" t="s">
        <v>497</v>
      </c>
      <c r="E34" s="52">
        <v>71223</v>
      </c>
      <c r="F34" s="52" t="s">
        <v>456</v>
      </c>
      <c r="G34" s="53">
        <v>500</v>
      </c>
      <c r="H34" s="44">
        <f t="shared" si="0"/>
        <v>39100</v>
      </c>
      <c r="I34" s="52" t="s">
        <v>361</v>
      </c>
      <c r="J34" s="54">
        <v>66187</v>
      </c>
      <c r="K34" s="46" t="s">
        <v>353</v>
      </c>
      <c r="L34" s="42" t="s">
        <v>388</v>
      </c>
      <c r="M34" s="50" t="s">
        <v>374</v>
      </c>
      <c r="N34" s="51" t="s">
        <v>498</v>
      </c>
    </row>
    <row r="35" spans="1:14" s="55" customFormat="1" ht="30" customHeight="1">
      <c r="A35" s="41">
        <v>33</v>
      </c>
      <c r="B35" s="52" t="s">
        <v>499</v>
      </c>
      <c r="C35" s="52" t="s">
        <v>500</v>
      </c>
      <c r="D35" s="52" t="s">
        <v>501</v>
      </c>
      <c r="E35" s="52">
        <v>71230</v>
      </c>
      <c r="F35" s="52" t="s">
        <v>403</v>
      </c>
      <c r="G35" s="53">
        <v>1000</v>
      </c>
      <c r="H35" s="44">
        <f t="shared" si="0"/>
        <v>40100</v>
      </c>
      <c r="I35" s="52" t="s">
        <v>419</v>
      </c>
      <c r="J35" s="54"/>
      <c r="K35" s="46" t="s">
        <v>408</v>
      </c>
      <c r="L35" s="42" t="s">
        <v>388</v>
      </c>
      <c r="M35" s="50" t="s">
        <v>374</v>
      </c>
      <c r="N35" s="51" t="s">
        <v>502</v>
      </c>
    </row>
    <row r="36" spans="1:14" s="55" customFormat="1" ht="30.65" customHeight="1">
      <c r="A36" s="41">
        <v>34</v>
      </c>
      <c r="B36" s="52" t="s">
        <v>503</v>
      </c>
      <c r="C36" s="52" t="s">
        <v>503</v>
      </c>
      <c r="D36" s="52" t="s">
        <v>504</v>
      </c>
      <c r="E36" s="52">
        <v>71227</v>
      </c>
      <c r="F36" s="52" t="s">
        <v>368</v>
      </c>
      <c r="G36" s="53">
        <v>500</v>
      </c>
      <c r="H36" s="44">
        <f t="shared" si="0"/>
        <v>40600</v>
      </c>
      <c r="I36" s="52" t="s">
        <v>361</v>
      </c>
      <c r="J36" s="54" t="s">
        <v>505</v>
      </c>
      <c r="K36" s="46" t="s">
        <v>408</v>
      </c>
      <c r="L36" s="42" t="s">
        <v>388</v>
      </c>
      <c r="M36" s="50" t="s">
        <v>355</v>
      </c>
      <c r="N36" s="51" t="s">
        <v>506</v>
      </c>
    </row>
    <row r="37" spans="1:14" s="55" customFormat="1" ht="30.65" customHeight="1">
      <c r="A37" s="41">
        <v>35</v>
      </c>
      <c r="B37" s="52" t="s">
        <v>507</v>
      </c>
      <c r="C37" s="52" t="s">
        <v>507</v>
      </c>
      <c r="D37" s="52" t="s">
        <v>507</v>
      </c>
      <c r="E37" s="52">
        <v>71231</v>
      </c>
      <c r="F37" s="52" t="s">
        <v>378</v>
      </c>
      <c r="G37" s="53">
        <v>500</v>
      </c>
      <c r="H37" s="44">
        <f t="shared" si="0"/>
        <v>41100</v>
      </c>
      <c r="I37" s="52" t="s">
        <v>441</v>
      </c>
      <c r="J37" s="54" t="s">
        <v>508</v>
      </c>
      <c r="K37" s="46" t="s">
        <v>509</v>
      </c>
      <c r="L37" s="42" t="s">
        <v>354</v>
      </c>
      <c r="M37" s="50" t="s">
        <v>374</v>
      </c>
      <c r="N37" s="51" t="s">
        <v>510</v>
      </c>
    </row>
    <row r="38" spans="1:14" s="55" customFormat="1" ht="30.65" customHeight="1">
      <c r="A38" s="41">
        <v>36</v>
      </c>
      <c r="B38" s="52" t="s">
        <v>511</v>
      </c>
      <c r="C38" s="52" t="s">
        <v>512</v>
      </c>
      <c r="D38" s="52" t="s">
        <v>513</v>
      </c>
      <c r="E38" s="52">
        <v>71229</v>
      </c>
      <c r="F38" s="52" t="s">
        <v>456</v>
      </c>
      <c r="G38" s="53">
        <v>500</v>
      </c>
      <c r="H38" s="44">
        <f t="shared" si="0"/>
        <v>41600</v>
      </c>
      <c r="I38" s="52" t="s">
        <v>514</v>
      </c>
      <c r="J38" s="54"/>
      <c r="K38" s="46" t="s">
        <v>353</v>
      </c>
      <c r="L38" s="42" t="s">
        <v>388</v>
      </c>
      <c r="M38" s="50" t="s">
        <v>363</v>
      </c>
      <c r="N38" s="51" t="s">
        <v>515</v>
      </c>
    </row>
    <row r="39" spans="1:14" s="55" customFormat="1" ht="30.65" customHeight="1">
      <c r="A39" s="41">
        <v>37</v>
      </c>
      <c r="B39" s="52" t="s">
        <v>516</v>
      </c>
      <c r="C39" s="52" t="s">
        <v>517</v>
      </c>
      <c r="D39" s="52" t="s">
        <v>518</v>
      </c>
      <c r="E39" s="52">
        <v>71115</v>
      </c>
      <c r="F39" s="52" t="s">
        <v>368</v>
      </c>
      <c r="G39" s="53">
        <v>5000</v>
      </c>
      <c r="H39" s="44">
        <f t="shared" si="0"/>
        <v>46600</v>
      </c>
      <c r="I39" s="52" t="s">
        <v>519</v>
      </c>
      <c r="J39" s="54" t="s">
        <v>516</v>
      </c>
      <c r="K39" s="46" t="s">
        <v>408</v>
      </c>
      <c r="L39" s="42" t="s">
        <v>388</v>
      </c>
      <c r="M39" s="50" t="s">
        <v>363</v>
      </c>
      <c r="N39" s="51" t="s">
        <v>520</v>
      </c>
    </row>
    <row r="40" spans="1:14" s="55" customFormat="1" ht="30.65" customHeight="1">
      <c r="A40" s="41">
        <v>38</v>
      </c>
      <c r="B40" s="52" t="s">
        <v>521</v>
      </c>
      <c r="C40" s="52" t="s">
        <v>522</v>
      </c>
      <c r="D40" s="52" t="s">
        <v>523</v>
      </c>
      <c r="E40" s="52">
        <v>71234</v>
      </c>
      <c r="F40" s="52" t="s">
        <v>378</v>
      </c>
      <c r="G40" s="53">
        <v>1000</v>
      </c>
      <c r="H40" s="44">
        <f t="shared" si="0"/>
        <v>47600</v>
      </c>
      <c r="I40" s="52" t="s">
        <v>441</v>
      </c>
      <c r="J40" s="54" t="s">
        <v>524</v>
      </c>
      <c r="K40" s="46" t="s">
        <v>353</v>
      </c>
      <c r="L40" s="42" t="s">
        <v>388</v>
      </c>
      <c r="M40" s="50" t="s">
        <v>363</v>
      </c>
      <c r="N40" s="51" t="s">
        <v>525</v>
      </c>
    </row>
    <row r="41" spans="1:14" s="55" customFormat="1" ht="30.65" customHeight="1">
      <c r="A41" s="41">
        <v>39</v>
      </c>
      <c r="B41" s="52" t="s">
        <v>526</v>
      </c>
      <c r="C41" s="52" t="s">
        <v>526</v>
      </c>
      <c r="D41" s="52" t="s">
        <v>527</v>
      </c>
      <c r="E41" s="52">
        <v>81312</v>
      </c>
      <c r="F41" s="52" t="s">
        <v>403</v>
      </c>
      <c r="G41" s="53">
        <v>500</v>
      </c>
      <c r="H41" s="44">
        <f t="shared" si="0"/>
        <v>48100</v>
      </c>
      <c r="I41" s="52" t="s">
        <v>419</v>
      </c>
      <c r="J41" s="54"/>
      <c r="K41" s="46" t="s">
        <v>353</v>
      </c>
      <c r="L41" s="42" t="s">
        <v>354</v>
      </c>
      <c r="M41" s="50" t="s">
        <v>363</v>
      </c>
      <c r="N41" s="51" t="s">
        <v>528</v>
      </c>
    </row>
    <row r="42" spans="1:14" s="55" customFormat="1" ht="30.65" customHeight="1">
      <c r="A42" s="41">
        <v>40</v>
      </c>
      <c r="B42" s="52" t="s">
        <v>529</v>
      </c>
      <c r="C42" s="52" t="s">
        <v>530</v>
      </c>
      <c r="D42" s="52" t="s">
        <v>530</v>
      </c>
      <c r="E42" s="52">
        <v>71615</v>
      </c>
      <c r="F42" s="52" t="s">
        <v>456</v>
      </c>
      <c r="G42" s="53">
        <v>1000</v>
      </c>
      <c r="H42" s="44">
        <f t="shared" si="0"/>
        <v>49100</v>
      </c>
      <c r="I42" s="52" t="s">
        <v>352</v>
      </c>
      <c r="J42" s="54"/>
      <c r="K42" s="58"/>
      <c r="L42" s="42" t="s">
        <v>354</v>
      </c>
      <c r="M42" s="50" t="s">
        <v>374</v>
      </c>
      <c r="N42" s="51" t="s">
        <v>531</v>
      </c>
    </row>
    <row r="43" spans="1:14" s="55" customFormat="1" ht="30.65" customHeight="1">
      <c r="A43" s="41">
        <v>41</v>
      </c>
      <c r="B43" s="52" t="s">
        <v>532</v>
      </c>
      <c r="C43" s="52" t="s">
        <v>532</v>
      </c>
      <c r="D43" s="52" t="s">
        <v>532</v>
      </c>
      <c r="E43" s="52">
        <v>70307</v>
      </c>
      <c r="F43" s="52" t="s">
        <v>378</v>
      </c>
      <c r="G43" s="53">
        <v>3600</v>
      </c>
      <c r="H43" s="44">
        <f t="shared" si="0"/>
        <v>52700</v>
      </c>
      <c r="I43" s="52" t="s">
        <v>419</v>
      </c>
      <c r="J43" s="54"/>
      <c r="K43" s="58"/>
      <c r="L43" s="42" t="s">
        <v>354</v>
      </c>
      <c r="M43" s="50" t="s">
        <v>533</v>
      </c>
      <c r="N43" s="51" t="s">
        <v>534</v>
      </c>
    </row>
    <row r="44" spans="1:14" s="55" customFormat="1" ht="30.65" customHeight="1">
      <c r="A44" s="41">
        <v>42</v>
      </c>
      <c r="B44" s="59" t="s">
        <v>535</v>
      </c>
      <c r="C44" s="59" t="s">
        <v>536</v>
      </c>
      <c r="D44" s="59" t="s">
        <v>536</v>
      </c>
      <c r="E44" s="52">
        <v>90531</v>
      </c>
      <c r="F44" s="52" t="s">
        <v>456</v>
      </c>
      <c r="G44" s="53">
        <v>5000</v>
      </c>
      <c r="H44" s="44">
        <f t="shared" si="0"/>
        <v>57700</v>
      </c>
      <c r="I44" s="52" t="s">
        <v>537</v>
      </c>
      <c r="J44" s="54"/>
      <c r="K44" s="58"/>
      <c r="L44" s="42" t="s">
        <v>388</v>
      </c>
      <c r="M44" s="50" t="s">
        <v>363</v>
      </c>
      <c r="N44" s="51" t="s">
        <v>538</v>
      </c>
    </row>
    <row r="45" spans="1:14" s="55" customFormat="1" ht="30.65" customHeight="1">
      <c r="A45" s="41">
        <v>43</v>
      </c>
      <c r="B45" s="52" t="s">
        <v>539</v>
      </c>
      <c r="C45" s="52" t="s">
        <v>540</v>
      </c>
      <c r="D45" s="52" t="s">
        <v>539</v>
      </c>
      <c r="E45" s="52">
        <v>71435</v>
      </c>
      <c r="F45" s="52" t="s">
        <v>456</v>
      </c>
      <c r="G45" s="53">
        <v>1000</v>
      </c>
      <c r="H45" s="44">
        <f t="shared" si="0"/>
        <v>58700</v>
      </c>
      <c r="I45" s="52" t="s">
        <v>441</v>
      </c>
      <c r="J45" s="57" t="s">
        <v>541</v>
      </c>
      <c r="K45" s="58"/>
      <c r="L45" s="42" t="s">
        <v>388</v>
      </c>
      <c r="M45" s="50" t="s">
        <v>374</v>
      </c>
      <c r="N45" s="51" t="s">
        <v>542</v>
      </c>
    </row>
    <row r="46" spans="1:14" s="55" customFormat="1" ht="30.65" customHeight="1">
      <c r="A46" s="41">
        <v>44</v>
      </c>
      <c r="B46" s="52" t="s">
        <v>543</v>
      </c>
      <c r="C46" s="52" t="s">
        <v>544</v>
      </c>
      <c r="D46" s="52" t="s">
        <v>544</v>
      </c>
      <c r="E46" s="52">
        <v>70505</v>
      </c>
      <c r="F46" s="52" t="s">
        <v>456</v>
      </c>
      <c r="G46" s="53">
        <v>3000</v>
      </c>
      <c r="H46" s="44">
        <f t="shared" si="0"/>
        <v>61700</v>
      </c>
      <c r="I46" s="52" t="s">
        <v>545</v>
      </c>
      <c r="J46" s="54" t="s">
        <v>546</v>
      </c>
      <c r="K46" s="58"/>
      <c r="L46" s="42" t="s">
        <v>354</v>
      </c>
      <c r="M46" s="50" t="s">
        <v>374</v>
      </c>
      <c r="N46" s="51" t="s">
        <v>547</v>
      </c>
    </row>
    <row r="47" spans="1:14" s="55" customFormat="1" ht="30.65" customHeight="1">
      <c r="A47" s="41">
        <v>45</v>
      </c>
      <c r="B47" s="52" t="s">
        <v>548</v>
      </c>
      <c r="C47" s="52" t="s">
        <v>549</v>
      </c>
      <c r="D47" s="52" t="s">
        <v>550</v>
      </c>
      <c r="E47" s="52">
        <v>70501</v>
      </c>
      <c r="F47" s="52" t="s">
        <v>378</v>
      </c>
      <c r="G47" s="53">
        <v>500</v>
      </c>
      <c r="H47" s="44">
        <f t="shared" si="0"/>
        <v>62200</v>
      </c>
      <c r="I47" s="52" t="s">
        <v>419</v>
      </c>
      <c r="J47" s="54"/>
      <c r="K47" s="58"/>
      <c r="L47" s="42" t="s">
        <v>388</v>
      </c>
      <c r="M47" s="50" t="s">
        <v>363</v>
      </c>
      <c r="N47" s="51" t="s">
        <v>551</v>
      </c>
    </row>
    <row r="48" spans="1:14" s="55" customFormat="1" ht="30.65" customHeight="1">
      <c r="A48" s="41">
        <v>46</v>
      </c>
      <c r="B48" s="52" t="s">
        <v>552</v>
      </c>
      <c r="C48" s="52" t="s">
        <v>552</v>
      </c>
      <c r="D48" s="52" t="s">
        <v>552</v>
      </c>
      <c r="E48" s="52">
        <v>81316</v>
      </c>
      <c r="F48" s="52" t="s">
        <v>456</v>
      </c>
      <c r="G48" s="53">
        <v>20000</v>
      </c>
      <c r="H48" s="44">
        <f t="shared" si="0"/>
        <v>82200</v>
      </c>
      <c r="I48" s="52" t="s">
        <v>441</v>
      </c>
      <c r="J48" s="54" t="s">
        <v>553</v>
      </c>
      <c r="K48" s="58"/>
      <c r="L48" s="42" t="s">
        <v>354</v>
      </c>
      <c r="M48" s="50" t="s">
        <v>554</v>
      </c>
      <c r="N48" s="51" t="s">
        <v>555</v>
      </c>
    </row>
    <row r="49" spans="1:14" s="55" customFormat="1" ht="30.65" customHeight="1">
      <c r="A49" s="41">
        <v>47</v>
      </c>
      <c r="B49" s="52" t="s">
        <v>556</v>
      </c>
      <c r="C49" s="52" t="s">
        <v>556</v>
      </c>
      <c r="D49" s="52" t="s">
        <v>557</v>
      </c>
      <c r="E49" s="52">
        <v>80633</v>
      </c>
      <c r="F49" s="52" t="s">
        <v>558</v>
      </c>
      <c r="G49" s="53">
        <v>1000</v>
      </c>
      <c r="H49" s="44">
        <f t="shared" si="0"/>
        <v>83200</v>
      </c>
      <c r="I49" s="52" t="s">
        <v>361</v>
      </c>
      <c r="J49" s="54" t="s">
        <v>559</v>
      </c>
      <c r="K49" s="58"/>
      <c r="L49" s="42" t="s">
        <v>388</v>
      </c>
      <c r="M49" s="50" t="s">
        <v>374</v>
      </c>
      <c r="N49" s="51" t="s">
        <v>560</v>
      </c>
    </row>
    <row r="50" spans="1:14" s="55" customFormat="1" ht="30.65" customHeight="1">
      <c r="A50" s="41">
        <v>48</v>
      </c>
      <c r="B50" s="52" t="s">
        <v>561</v>
      </c>
      <c r="C50" s="52" t="s">
        <v>562</v>
      </c>
      <c r="D50" s="52" t="s">
        <v>562</v>
      </c>
      <c r="E50" s="52">
        <v>80905</v>
      </c>
      <c r="F50" s="52" t="s">
        <v>378</v>
      </c>
      <c r="G50" s="53">
        <v>5000</v>
      </c>
      <c r="H50" s="44">
        <f t="shared" si="0"/>
        <v>88200</v>
      </c>
      <c r="I50" s="52" t="s">
        <v>441</v>
      </c>
      <c r="J50" s="54" t="s">
        <v>562</v>
      </c>
      <c r="K50" s="58"/>
      <c r="L50" s="42" t="s">
        <v>388</v>
      </c>
      <c r="M50" s="50" t="s">
        <v>563</v>
      </c>
      <c r="N50" s="51" t="s">
        <v>564</v>
      </c>
    </row>
    <row r="51" spans="1:14" s="55" customFormat="1" ht="30.65" customHeight="1">
      <c r="A51" s="41">
        <v>49</v>
      </c>
      <c r="B51" s="52" t="s">
        <v>565</v>
      </c>
      <c r="C51" s="52" t="s">
        <v>565</v>
      </c>
      <c r="D51" s="52" t="s">
        <v>566</v>
      </c>
      <c r="E51" s="52">
        <v>80923</v>
      </c>
      <c r="F51" s="52" t="s">
        <v>403</v>
      </c>
      <c r="G51" s="53">
        <v>2000</v>
      </c>
      <c r="H51" s="44">
        <f t="shared" si="0"/>
        <v>90200</v>
      </c>
      <c r="I51" s="52" t="s">
        <v>419</v>
      </c>
      <c r="J51" s="54"/>
      <c r="K51" s="58"/>
      <c r="L51" s="42" t="s">
        <v>388</v>
      </c>
      <c r="M51" s="50" t="s">
        <v>355</v>
      </c>
      <c r="N51" s="51" t="s">
        <v>567</v>
      </c>
    </row>
    <row r="52" spans="1:14" s="55" customFormat="1" ht="30.65" customHeight="1">
      <c r="A52" s="41">
        <v>50</v>
      </c>
      <c r="B52" s="52" t="s">
        <v>568</v>
      </c>
      <c r="C52" s="52" t="s">
        <v>568</v>
      </c>
      <c r="D52" s="52" t="s">
        <v>569</v>
      </c>
      <c r="E52" s="52">
        <v>80926</v>
      </c>
      <c r="F52" s="52" t="s">
        <v>403</v>
      </c>
      <c r="G52" s="53">
        <v>500</v>
      </c>
      <c r="H52" s="44">
        <f t="shared" si="0"/>
        <v>90700</v>
      </c>
      <c r="I52" s="52" t="s">
        <v>570</v>
      </c>
      <c r="J52" s="54"/>
      <c r="K52" s="58"/>
      <c r="L52" s="42" t="s">
        <v>354</v>
      </c>
      <c r="M52" s="50" t="s">
        <v>374</v>
      </c>
      <c r="N52" s="51" t="s">
        <v>571</v>
      </c>
    </row>
    <row r="53" spans="1:14" s="55" customFormat="1" ht="30.65" customHeight="1">
      <c r="A53" s="41">
        <v>51</v>
      </c>
      <c r="B53" s="52" t="s">
        <v>572</v>
      </c>
      <c r="C53" s="52" t="s">
        <v>572</v>
      </c>
      <c r="D53" s="52" t="s">
        <v>573</v>
      </c>
      <c r="E53" s="52">
        <v>80930</v>
      </c>
      <c r="F53" s="52" t="s">
        <v>574</v>
      </c>
      <c r="G53" s="53">
        <v>2000</v>
      </c>
      <c r="H53" s="44">
        <f t="shared" si="0"/>
        <v>92700</v>
      </c>
      <c r="I53" s="52" t="s">
        <v>352</v>
      </c>
      <c r="J53" s="54"/>
      <c r="K53" s="58"/>
      <c r="L53" s="42" t="s">
        <v>388</v>
      </c>
      <c r="M53" s="50" t="s">
        <v>374</v>
      </c>
      <c r="N53" s="51" t="s">
        <v>575</v>
      </c>
    </row>
    <row r="54" spans="1:14" s="55" customFormat="1" ht="30.65" customHeight="1">
      <c r="A54" s="41">
        <v>52</v>
      </c>
      <c r="B54" s="52" t="s">
        <v>576</v>
      </c>
      <c r="C54" s="52" t="s">
        <v>577</v>
      </c>
      <c r="D54" s="52" t="s">
        <v>578</v>
      </c>
      <c r="E54" s="52">
        <v>80933</v>
      </c>
      <c r="F54" s="52" t="s">
        <v>403</v>
      </c>
      <c r="G54" s="53">
        <v>500</v>
      </c>
      <c r="H54" s="44">
        <f t="shared" si="0"/>
        <v>93200</v>
      </c>
      <c r="I54" s="52" t="s">
        <v>419</v>
      </c>
      <c r="J54" s="54"/>
      <c r="K54" s="58"/>
      <c r="L54" s="42" t="s">
        <v>452</v>
      </c>
      <c r="M54" s="50" t="s">
        <v>374</v>
      </c>
      <c r="N54" s="51" t="s">
        <v>579</v>
      </c>
    </row>
    <row r="55" spans="1:14" s="55" customFormat="1" ht="30.65" customHeight="1">
      <c r="A55" s="41">
        <v>53</v>
      </c>
      <c r="B55" s="52" t="s">
        <v>580</v>
      </c>
      <c r="C55" s="52" t="s">
        <v>581</v>
      </c>
      <c r="D55" s="52" t="s">
        <v>582</v>
      </c>
      <c r="E55" s="52">
        <v>80934</v>
      </c>
      <c r="F55" s="52" t="s">
        <v>493</v>
      </c>
      <c r="G55" s="53">
        <v>500</v>
      </c>
      <c r="H55" s="44">
        <f t="shared" si="0"/>
        <v>93700</v>
      </c>
      <c r="I55" s="52" t="s">
        <v>519</v>
      </c>
      <c r="J55" s="54" t="s">
        <v>583</v>
      </c>
      <c r="K55" s="58"/>
      <c r="L55" s="42" t="s">
        <v>388</v>
      </c>
      <c r="M55" s="50" t="s">
        <v>584</v>
      </c>
      <c r="N55" s="51" t="s">
        <v>585</v>
      </c>
    </row>
    <row r="56" spans="1:14" s="55" customFormat="1" ht="30.65" customHeight="1">
      <c r="A56" s="41">
        <v>54</v>
      </c>
      <c r="B56" s="52" t="s">
        <v>586</v>
      </c>
      <c r="C56" s="52" t="s">
        <v>586</v>
      </c>
      <c r="D56" s="52" t="s">
        <v>587</v>
      </c>
      <c r="E56" s="52">
        <v>70404</v>
      </c>
      <c r="F56" s="52" t="s">
        <v>403</v>
      </c>
      <c r="G56" s="53">
        <v>3000</v>
      </c>
      <c r="H56" s="44">
        <f t="shared" si="0"/>
        <v>96700</v>
      </c>
      <c r="I56" s="52" t="s">
        <v>441</v>
      </c>
      <c r="J56" s="54" t="s">
        <v>588</v>
      </c>
      <c r="K56" s="58"/>
      <c r="L56" s="42" t="s">
        <v>388</v>
      </c>
      <c r="M56" s="50" t="s">
        <v>363</v>
      </c>
      <c r="N56" s="51" t="s">
        <v>589</v>
      </c>
    </row>
    <row r="57" spans="1:14" s="55" customFormat="1" ht="30.65" customHeight="1">
      <c r="A57" s="41">
        <v>55</v>
      </c>
      <c r="B57" s="52" t="s">
        <v>590</v>
      </c>
      <c r="C57" s="52" t="s">
        <v>590</v>
      </c>
      <c r="D57" s="52" t="s">
        <v>591</v>
      </c>
      <c r="E57" s="52">
        <v>70507</v>
      </c>
      <c r="F57" s="52" t="s">
        <v>456</v>
      </c>
      <c r="G57" s="53">
        <v>1000</v>
      </c>
      <c r="H57" s="44">
        <f t="shared" si="0"/>
        <v>97700</v>
      </c>
      <c r="I57" s="52" t="s">
        <v>419</v>
      </c>
      <c r="J57" s="54"/>
      <c r="K57" s="58"/>
      <c r="L57" s="42" t="s">
        <v>354</v>
      </c>
      <c r="M57" s="50" t="s">
        <v>374</v>
      </c>
      <c r="N57" s="51" t="s">
        <v>592</v>
      </c>
    </row>
    <row r="58" spans="1:14" s="55" customFormat="1" ht="30.65" customHeight="1">
      <c r="A58" s="41">
        <v>56</v>
      </c>
      <c r="B58" s="52" t="s">
        <v>593</v>
      </c>
      <c r="C58" s="52" t="s">
        <v>593</v>
      </c>
      <c r="D58" s="52" t="s">
        <v>594</v>
      </c>
      <c r="E58" s="52">
        <v>70533</v>
      </c>
      <c r="F58" s="52" t="s">
        <v>403</v>
      </c>
      <c r="G58" s="53">
        <v>2000</v>
      </c>
      <c r="H58" s="44">
        <f t="shared" si="0"/>
        <v>99700</v>
      </c>
      <c r="I58" s="52" t="s">
        <v>419</v>
      </c>
      <c r="J58" s="54"/>
      <c r="K58" s="58"/>
      <c r="L58" s="42" t="s">
        <v>595</v>
      </c>
      <c r="M58" s="50" t="s">
        <v>374</v>
      </c>
      <c r="N58" s="51" t="s">
        <v>596</v>
      </c>
    </row>
    <row r="59" spans="1:14" s="55" customFormat="1" ht="30.65" customHeight="1">
      <c r="A59" s="41">
        <v>57</v>
      </c>
      <c r="B59" s="52" t="s">
        <v>597</v>
      </c>
      <c r="C59" s="52" t="s">
        <v>597</v>
      </c>
      <c r="D59" s="52" t="s">
        <v>598</v>
      </c>
      <c r="E59" s="52">
        <v>70511</v>
      </c>
      <c r="F59" s="52" t="s">
        <v>368</v>
      </c>
      <c r="G59" s="53">
        <v>500</v>
      </c>
      <c r="H59" s="44">
        <f t="shared" si="0"/>
        <v>100200</v>
      </c>
      <c r="I59" s="52" t="s">
        <v>419</v>
      </c>
      <c r="J59" s="54"/>
      <c r="K59" s="58"/>
      <c r="L59" s="42" t="s">
        <v>354</v>
      </c>
      <c r="M59" s="50" t="s">
        <v>374</v>
      </c>
      <c r="N59" s="51" t="s">
        <v>599</v>
      </c>
    </row>
    <row r="60" spans="1:14" s="55" customFormat="1" ht="30.65" customHeight="1">
      <c r="A60" s="41">
        <v>58</v>
      </c>
      <c r="B60" s="52" t="s">
        <v>600</v>
      </c>
      <c r="C60" s="52" t="s">
        <v>600</v>
      </c>
      <c r="D60" s="52" t="s">
        <v>600</v>
      </c>
      <c r="E60" s="52">
        <v>70201</v>
      </c>
      <c r="F60" s="52" t="s">
        <v>456</v>
      </c>
      <c r="G60" s="53">
        <v>1000</v>
      </c>
      <c r="H60" s="44">
        <f t="shared" si="0"/>
        <v>101200</v>
      </c>
      <c r="I60" s="52" t="s">
        <v>419</v>
      </c>
      <c r="J60" s="54"/>
      <c r="K60" s="58"/>
      <c r="L60" s="42" t="s">
        <v>388</v>
      </c>
      <c r="M60" s="50" t="s">
        <v>363</v>
      </c>
      <c r="N60" s="51" t="s">
        <v>601</v>
      </c>
    </row>
    <row r="61" spans="1:14" s="55" customFormat="1" ht="30.65" customHeight="1">
      <c r="A61" s="41">
        <v>59</v>
      </c>
      <c r="B61" s="52" t="s">
        <v>602</v>
      </c>
      <c r="C61" s="52" t="s">
        <v>603</v>
      </c>
      <c r="D61" s="52" t="s">
        <v>604</v>
      </c>
      <c r="E61" s="52">
        <v>70216</v>
      </c>
      <c r="F61" s="52" t="s">
        <v>403</v>
      </c>
      <c r="G61" s="53">
        <v>1000</v>
      </c>
      <c r="H61" s="44">
        <f t="shared" si="0"/>
        <v>102200</v>
      </c>
      <c r="I61" s="52" t="s">
        <v>352</v>
      </c>
      <c r="J61" s="54"/>
      <c r="K61" s="58"/>
      <c r="L61" s="42" t="s">
        <v>354</v>
      </c>
      <c r="M61" s="50" t="s">
        <v>374</v>
      </c>
      <c r="N61" s="51" t="s">
        <v>605</v>
      </c>
    </row>
    <row r="62" spans="1:14" s="55" customFormat="1" ht="30.65" customHeight="1">
      <c r="A62" s="41">
        <v>60</v>
      </c>
      <c r="B62" s="52" t="s">
        <v>606</v>
      </c>
      <c r="C62" s="52" t="s">
        <v>607</v>
      </c>
      <c r="D62" s="52" t="s">
        <v>607</v>
      </c>
      <c r="E62" s="52">
        <v>70234</v>
      </c>
      <c r="F62" s="52" t="s">
        <v>608</v>
      </c>
      <c r="G62" s="53">
        <v>500</v>
      </c>
      <c r="H62" s="44">
        <f t="shared" si="0"/>
        <v>102700</v>
      </c>
      <c r="I62" s="52" t="s">
        <v>519</v>
      </c>
      <c r="J62" s="54" t="s">
        <v>609</v>
      </c>
      <c r="K62" s="58"/>
      <c r="L62" s="42" t="s">
        <v>388</v>
      </c>
      <c r="M62" s="50" t="s">
        <v>363</v>
      </c>
      <c r="N62" s="51" t="s">
        <v>610</v>
      </c>
    </row>
    <row r="63" spans="1:14" s="55" customFormat="1" ht="30.65" customHeight="1">
      <c r="A63" s="41">
        <v>61</v>
      </c>
      <c r="B63" s="52" t="s">
        <v>611</v>
      </c>
      <c r="C63" s="52" t="s">
        <v>611</v>
      </c>
      <c r="D63" s="52" t="s">
        <v>611</v>
      </c>
      <c r="E63" s="52">
        <v>80527</v>
      </c>
      <c r="F63" s="52" t="s">
        <v>456</v>
      </c>
      <c r="G63" s="53">
        <v>1000</v>
      </c>
      <c r="H63" s="44">
        <f t="shared" si="0"/>
        <v>103700</v>
      </c>
      <c r="I63" s="52" t="s">
        <v>419</v>
      </c>
      <c r="J63" s="54"/>
      <c r="K63" s="58"/>
      <c r="L63" s="42" t="s">
        <v>452</v>
      </c>
      <c r="M63" s="50" t="s">
        <v>374</v>
      </c>
      <c r="N63" s="51" t="s">
        <v>612</v>
      </c>
    </row>
    <row r="64" spans="1:14" s="55" customFormat="1" ht="30.65" customHeight="1">
      <c r="A64" s="41">
        <v>62</v>
      </c>
      <c r="B64" s="52" t="s">
        <v>613</v>
      </c>
      <c r="C64" s="52" t="s">
        <v>614</v>
      </c>
      <c r="D64" s="52" t="s">
        <v>614</v>
      </c>
      <c r="E64" s="52">
        <v>80523</v>
      </c>
      <c r="F64" s="52" t="s">
        <v>456</v>
      </c>
      <c r="G64" s="53">
        <v>1000</v>
      </c>
      <c r="H64" s="44">
        <f t="shared" si="0"/>
        <v>104700</v>
      </c>
      <c r="I64" s="52" t="s">
        <v>419</v>
      </c>
      <c r="J64" s="54"/>
      <c r="K64" s="58"/>
      <c r="L64" s="42" t="s">
        <v>388</v>
      </c>
      <c r="M64" s="50" t="s">
        <v>374</v>
      </c>
      <c r="N64" s="51" t="s">
        <v>615</v>
      </c>
    </row>
    <row r="65" spans="1:14" s="55" customFormat="1" ht="30.65" customHeight="1">
      <c r="A65" s="41">
        <v>63</v>
      </c>
      <c r="B65" s="52" t="s">
        <v>616</v>
      </c>
      <c r="C65" s="52" t="s">
        <v>617</v>
      </c>
      <c r="D65" s="52" t="s">
        <v>618</v>
      </c>
      <c r="E65" s="52">
        <v>70526</v>
      </c>
      <c r="F65" s="52" t="s">
        <v>378</v>
      </c>
      <c r="G65" s="53">
        <v>500</v>
      </c>
      <c r="H65" s="44">
        <f t="shared" si="0"/>
        <v>105200</v>
      </c>
      <c r="I65" s="52" t="s">
        <v>352</v>
      </c>
      <c r="J65" s="54"/>
      <c r="K65" s="58"/>
      <c r="L65" s="42" t="s">
        <v>388</v>
      </c>
      <c r="M65" s="50" t="s">
        <v>374</v>
      </c>
      <c r="N65" s="51" t="s">
        <v>619</v>
      </c>
    </row>
    <row r="66" spans="1:14" s="55" customFormat="1" ht="30.65" customHeight="1">
      <c r="A66" s="41">
        <v>64</v>
      </c>
      <c r="B66" s="52" t="s">
        <v>620</v>
      </c>
      <c r="C66" s="52" t="s">
        <v>621</v>
      </c>
      <c r="D66" s="52" t="s">
        <v>620</v>
      </c>
      <c r="E66" s="52">
        <v>70411</v>
      </c>
      <c r="F66" s="52" t="s">
        <v>456</v>
      </c>
      <c r="G66" s="53">
        <v>500</v>
      </c>
      <c r="H66" s="44">
        <f t="shared" si="0"/>
        <v>105700</v>
      </c>
      <c r="I66" s="52" t="s">
        <v>419</v>
      </c>
      <c r="J66" s="54"/>
      <c r="K66" s="58"/>
      <c r="L66" s="42" t="s">
        <v>388</v>
      </c>
      <c r="M66" s="50" t="s">
        <v>374</v>
      </c>
      <c r="N66" s="51" t="s">
        <v>622</v>
      </c>
    </row>
    <row r="67" spans="1:14" s="55" customFormat="1" ht="30.65" customHeight="1">
      <c r="A67" s="41">
        <v>65</v>
      </c>
      <c r="B67" s="52" t="s">
        <v>623</v>
      </c>
      <c r="C67" s="52" t="s">
        <v>624</v>
      </c>
      <c r="D67" s="52" t="s">
        <v>625</v>
      </c>
      <c r="E67" s="52">
        <v>70414</v>
      </c>
      <c r="F67" s="52" t="s">
        <v>403</v>
      </c>
      <c r="G67" s="53">
        <v>1000</v>
      </c>
      <c r="H67" s="44">
        <f t="shared" si="0"/>
        <v>106700</v>
      </c>
      <c r="I67" s="52" t="s">
        <v>537</v>
      </c>
      <c r="J67" s="54"/>
      <c r="K67" s="58"/>
      <c r="L67" s="42" t="s">
        <v>388</v>
      </c>
      <c r="M67" s="50" t="s">
        <v>363</v>
      </c>
      <c r="N67" s="51" t="s">
        <v>626</v>
      </c>
    </row>
    <row r="68" spans="1:14" s="55" customFormat="1" ht="30.65" customHeight="1">
      <c r="A68" s="41">
        <v>66</v>
      </c>
      <c r="B68" s="52" t="s">
        <v>627</v>
      </c>
      <c r="C68" s="52" t="s">
        <v>627</v>
      </c>
      <c r="D68" s="52" t="s">
        <v>628</v>
      </c>
      <c r="E68" s="52">
        <v>81131</v>
      </c>
      <c r="F68" s="52" t="s">
        <v>403</v>
      </c>
      <c r="G68" s="53">
        <v>500</v>
      </c>
      <c r="H68" s="44">
        <f t="shared" si="0"/>
        <v>107200</v>
      </c>
      <c r="I68" s="52" t="s">
        <v>419</v>
      </c>
      <c r="J68" s="54"/>
      <c r="K68" s="58"/>
      <c r="L68" s="42" t="s">
        <v>388</v>
      </c>
      <c r="M68" s="50" t="s">
        <v>374</v>
      </c>
      <c r="N68" s="51" t="s">
        <v>629</v>
      </c>
    </row>
    <row r="69" spans="1:14" s="55" customFormat="1" ht="30.65" customHeight="1">
      <c r="A69" s="41">
        <v>67</v>
      </c>
      <c r="B69" s="52" t="s">
        <v>630</v>
      </c>
      <c r="C69" s="52" t="s">
        <v>630</v>
      </c>
      <c r="D69" s="52" t="s">
        <v>630</v>
      </c>
      <c r="E69" s="52">
        <v>70831</v>
      </c>
      <c r="F69" s="52" t="s">
        <v>456</v>
      </c>
      <c r="G69" s="53">
        <v>1000</v>
      </c>
      <c r="H69" s="44">
        <f t="shared" ref="H69:H116" si="1">H68+G69</f>
        <v>108200</v>
      </c>
      <c r="I69" s="52" t="s">
        <v>419</v>
      </c>
      <c r="J69" s="54"/>
      <c r="K69" s="58"/>
      <c r="L69" s="42" t="s">
        <v>354</v>
      </c>
      <c r="M69" s="50" t="s">
        <v>374</v>
      </c>
      <c r="N69" s="51" t="s">
        <v>631</v>
      </c>
    </row>
    <row r="70" spans="1:14" s="55" customFormat="1" ht="30.65" customHeight="1">
      <c r="A70" s="41">
        <v>68</v>
      </c>
      <c r="B70" s="52" t="s">
        <v>632</v>
      </c>
      <c r="C70" s="52" t="s">
        <v>632</v>
      </c>
      <c r="D70" s="52" t="s">
        <v>633</v>
      </c>
      <c r="E70" s="52">
        <v>70810</v>
      </c>
      <c r="F70" s="52" t="s">
        <v>378</v>
      </c>
      <c r="G70" s="53">
        <v>1000</v>
      </c>
      <c r="H70" s="44">
        <f t="shared" si="1"/>
        <v>109200</v>
      </c>
      <c r="I70" s="52" t="s">
        <v>419</v>
      </c>
      <c r="J70" s="54"/>
      <c r="K70" s="58"/>
      <c r="L70" s="42" t="s">
        <v>388</v>
      </c>
      <c r="M70" s="50" t="s">
        <v>563</v>
      </c>
      <c r="N70" s="51" t="s">
        <v>634</v>
      </c>
    </row>
    <row r="71" spans="1:14" s="55" customFormat="1" ht="30.65" customHeight="1">
      <c r="A71" s="41">
        <v>69</v>
      </c>
      <c r="B71" s="52" t="s">
        <v>635</v>
      </c>
      <c r="C71" s="52" t="s">
        <v>636</v>
      </c>
      <c r="D71" s="52" t="s">
        <v>637</v>
      </c>
      <c r="E71" s="52">
        <v>80335</v>
      </c>
      <c r="F71" s="52" t="s">
        <v>403</v>
      </c>
      <c r="G71" s="53">
        <v>1000</v>
      </c>
      <c r="H71" s="44">
        <f t="shared" si="1"/>
        <v>110200</v>
      </c>
      <c r="I71" s="52" t="s">
        <v>352</v>
      </c>
      <c r="J71" s="54"/>
      <c r="K71" s="58"/>
      <c r="L71" s="42" t="s">
        <v>354</v>
      </c>
      <c r="M71" s="50" t="s">
        <v>374</v>
      </c>
      <c r="N71" s="51" t="s">
        <v>638</v>
      </c>
    </row>
    <row r="72" spans="1:14" s="55" customFormat="1" ht="30.65" customHeight="1">
      <c r="A72" s="41">
        <v>70</v>
      </c>
      <c r="B72" s="52" t="s">
        <v>639</v>
      </c>
      <c r="C72" s="52" t="s">
        <v>640</v>
      </c>
      <c r="D72" s="52" t="s">
        <v>639</v>
      </c>
      <c r="E72" s="52">
        <v>80325</v>
      </c>
      <c r="F72" s="52" t="s">
        <v>641</v>
      </c>
      <c r="G72" s="53">
        <v>1000</v>
      </c>
      <c r="H72" s="44">
        <f t="shared" si="1"/>
        <v>111200</v>
      </c>
      <c r="I72" s="52" t="s">
        <v>419</v>
      </c>
      <c r="J72" s="54"/>
      <c r="K72" s="58"/>
      <c r="L72" s="42" t="s">
        <v>388</v>
      </c>
      <c r="M72" s="50" t="s">
        <v>363</v>
      </c>
      <c r="N72" s="51" t="s">
        <v>642</v>
      </c>
    </row>
    <row r="73" spans="1:14" s="55" customFormat="1" ht="30.65" customHeight="1">
      <c r="A73" s="41">
        <v>71</v>
      </c>
      <c r="B73" s="52" t="s">
        <v>643</v>
      </c>
      <c r="C73" s="52" t="s">
        <v>644</v>
      </c>
      <c r="D73" s="52" t="s">
        <v>643</v>
      </c>
      <c r="E73" s="52">
        <v>90512</v>
      </c>
      <c r="F73" s="52" t="s">
        <v>456</v>
      </c>
      <c r="G73" s="53">
        <v>2000</v>
      </c>
      <c r="H73" s="44">
        <f t="shared" si="1"/>
        <v>113200</v>
      </c>
      <c r="I73" s="52" t="s">
        <v>441</v>
      </c>
      <c r="J73" s="54" t="s">
        <v>645</v>
      </c>
      <c r="K73" s="58"/>
      <c r="L73" s="42" t="s">
        <v>388</v>
      </c>
      <c r="M73" s="50" t="s">
        <v>363</v>
      </c>
      <c r="N73" s="51" t="s">
        <v>646</v>
      </c>
    </row>
    <row r="74" spans="1:14" s="55" customFormat="1" ht="30.65" customHeight="1">
      <c r="A74" s="41">
        <v>72</v>
      </c>
      <c r="B74" s="52" t="s">
        <v>647</v>
      </c>
      <c r="C74" s="52" t="s">
        <v>647</v>
      </c>
      <c r="D74" s="52" t="s">
        <v>647</v>
      </c>
      <c r="E74" s="52">
        <v>80104</v>
      </c>
      <c r="F74" s="52" t="s">
        <v>456</v>
      </c>
      <c r="G74" s="53">
        <v>4000</v>
      </c>
      <c r="H74" s="44">
        <f t="shared" si="1"/>
        <v>117200</v>
      </c>
      <c r="I74" s="52" t="s">
        <v>419</v>
      </c>
      <c r="J74" s="54"/>
      <c r="K74" s="58"/>
      <c r="L74" s="42" t="s">
        <v>648</v>
      </c>
      <c r="M74" s="50" t="s">
        <v>374</v>
      </c>
      <c r="N74" s="51" t="s">
        <v>649</v>
      </c>
    </row>
    <row r="75" spans="1:14" s="55" customFormat="1" ht="30.65" customHeight="1">
      <c r="A75" s="41">
        <v>73</v>
      </c>
      <c r="B75" s="52" t="s">
        <v>650</v>
      </c>
      <c r="C75" s="52" t="s">
        <v>650</v>
      </c>
      <c r="D75" s="52" t="s">
        <v>650</v>
      </c>
      <c r="E75" s="52">
        <v>71012</v>
      </c>
      <c r="F75" s="52" t="s">
        <v>378</v>
      </c>
      <c r="G75" s="53">
        <v>1000</v>
      </c>
      <c r="H75" s="44">
        <f t="shared" si="1"/>
        <v>118200</v>
      </c>
      <c r="I75" s="52" t="s">
        <v>419</v>
      </c>
      <c r="J75" s="54"/>
      <c r="K75" s="58"/>
      <c r="L75" s="42" t="s">
        <v>388</v>
      </c>
      <c r="M75" s="50" t="s">
        <v>374</v>
      </c>
      <c r="N75" s="51" t="s">
        <v>651</v>
      </c>
    </row>
    <row r="76" spans="1:14" s="55" customFormat="1" ht="30.65" customHeight="1">
      <c r="A76" s="41">
        <v>74</v>
      </c>
      <c r="B76" s="52" t="s">
        <v>652</v>
      </c>
      <c r="C76" s="52" t="s">
        <v>652</v>
      </c>
      <c r="D76" s="52" t="s">
        <v>652</v>
      </c>
      <c r="E76" s="52">
        <v>71007</v>
      </c>
      <c r="F76" s="52" t="s">
        <v>456</v>
      </c>
      <c r="G76" s="53">
        <v>600</v>
      </c>
      <c r="H76" s="44">
        <f t="shared" si="1"/>
        <v>118800</v>
      </c>
      <c r="I76" s="52" t="s">
        <v>419</v>
      </c>
      <c r="J76" s="57"/>
      <c r="K76" s="58"/>
      <c r="L76" s="42" t="s">
        <v>388</v>
      </c>
      <c r="M76" s="50" t="s">
        <v>374</v>
      </c>
      <c r="N76" s="51" t="s">
        <v>653</v>
      </c>
    </row>
    <row r="77" spans="1:14" s="55" customFormat="1" ht="30.65" customHeight="1">
      <c r="A77" s="41">
        <v>75</v>
      </c>
      <c r="B77" s="52" t="s">
        <v>654</v>
      </c>
      <c r="C77" s="52" t="s">
        <v>654</v>
      </c>
      <c r="D77" s="52" t="s">
        <v>655</v>
      </c>
      <c r="E77" s="52">
        <v>71011</v>
      </c>
      <c r="F77" s="52" t="s">
        <v>368</v>
      </c>
      <c r="G77" s="53">
        <v>500</v>
      </c>
      <c r="H77" s="44">
        <f t="shared" si="1"/>
        <v>119300</v>
      </c>
      <c r="I77" s="52" t="s">
        <v>419</v>
      </c>
      <c r="J77" s="54"/>
      <c r="K77" s="58"/>
      <c r="L77" s="42" t="s">
        <v>388</v>
      </c>
      <c r="M77" s="50" t="s">
        <v>374</v>
      </c>
      <c r="N77" s="51" t="s">
        <v>656</v>
      </c>
    </row>
    <row r="78" spans="1:14" s="55" customFormat="1" ht="30.65" customHeight="1">
      <c r="A78" s="41">
        <v>76</v>
      </c>
      <c r="B78" s="52" t="s">
        <v>657</v>
      </c>
      <c r="C78" s="52" t="s">
        <v>658</v>
      </c>
      <c r="D78" s="52" t="s">
        <v>657</v>
      </c>
      <c r="E78" s="52">
        <v>71004</v>
      </c>
      <c r="F78" s="52" t="s">
        <v>456</v>
      </c>
      <c r="G78" s="53">
        <v>1000</v>
      </c>
      <c r="H78" s="44">
        <f t="shared" si="1"/>
        <v>120300</v>
      </c>
      <c r="I78" s="52" t="s">
        <v>419</v>
      </c>
      <c r="J78" s="54"/>
      <c r="K78" s="58"/>
      <c r="L78" s="42" t="s">
        <v>354</v>
      </c>
      <c r="M78" s="50" t="s">
        <v>374</v>
      </c>
      <c r="N78" s="51" t="s">
        <v>659</v>
      </c>
    </row>
    <row r="79" spans="1:14" s="55" customFormat="1" ht="30.65" customHeight="1">
      <c r="A79" s="41">
        <v>77</v>
      </c>
      <c r="B79" s="52" t="s">
        <v>660</v>
      </c>
      <c r="C79" s="52" t="s">
        <v>660</v>
      </c>
      <c r="D79" s="52" t="s">
        <v>661</v>
      </c>
      <c r="E79" s="52">
        <v>80623</v>
      </c>
      <c r="F79" s="52" t="s">
        <v>403</v>
      </c>
      <c r="G79" s="53">
        <v>2000</v>
      </c>
      <c r="H79" s="44">
        <f t="shared" si="1"/>
        <v>122300</v>
      </c>
      <c r="I79" s="52" t="s">
        <v>441</v>
      </c>
      <c r="J79" s="54" t="s">
        <v>662</v>
      </c>
      <c r="K79" s="58"/>
      <c r="L79" s="42" t="s">
        <v>388</v>
      </c>
      <c r="M79" s="50" t="s">
        <v>363</v>
      </c>
      <c r="N79" s="51" t="s">
        <v>663</v>
      </c>
    </row>
    <row r="80" spans="1:14" s="55" customFormat="1" ht="30.65" customHeight="1">
      <c r="A80" s="41">
        <v>78</v>
      </c>
      <c r="B80" s="52" t="s">
        <v>664</v>
      </c>
      <c r="C80" s="52" t="s">
        <v>664</v>
      </c>
      <c r="D80" s="52" t="s">
        <v>664</v>
      </c>
      <c r="E80" s="52">
        <v>80614.908320000002</v>
      </c>
      <c r="F80" s="52" t="s">
        <v>456</v>
      </c>
      <c r="G80" s="53">
        <v>6000</v>
      </c>
      <c r="H80" s="44">
        <f t="shared" si="1"/>
        <v>128300</v>
      </c>
      <c r="I80" s="52" t="s">
        <v>441</v>
      </c>
      <c r="J80" s="54" t="s">
        <v>665</v>
      </c>
      <c r="K80" s="58"/>
      <c r="L80" s="42" t="s">
        <v>666</v>
      </c>
      <c r="M80" s="50" t="s">
        <v>374</v>
      </c>
      <c r="N80" s="51" t="s">
        <v>667</v>
      </c>
    </row>
    <row r="81" spans="1:14" s="55" customFormat="1" ht="30.65" customHeight="1">
      <c r="A81" s="41">
        <v>79</v>
      </c>
      <c r="B81" s="52" t="s">
        <v>668</v>
      </c>
      <c r="C81" s="52" t="s">
        <v>668</v>
      </c>
      <c r="D81" s="52" t="s">
        <v>669</v>
      </c>
      <c r="E81" s="52">
        <v>90301</v>
      </c>
      <c r="F81" s="52" t="s">
        <v>456</v>
      </c>
      <c r="G81" s="53">
        <v>2000</v>
      </c>
      <c r="H81" s="44">
        <f t="shared" si="1"/>
        <v>130300</v>
      </c>
      <c r="I81" s="52" t="s">
        <v>352</v>
      </c>
      <c r="J81" s="54"/>
      <c r="K81" s="58"/>
      <c r="L81" s="42" t="s">
        <v>354</v>
      </c>
      <c r="M81" s="50" t="s">
        <v>374</v>
      </c>
      <c r="N81" s="51" t="s">
        <v>670</v>
      </c>
    </row>
    <row r="82" spans="1:14" s="55" customFormat="1" ht="30.65" customHeight="1">
      <c r="A82" s="41">
        <v>80</v>
      </c>
      <c r="B82" s="52" t="s">
        <v>671</v>
      </c>
      <c r="C82" s="52" t="s">
        <v>671</v>
      </c>
      <c r="D82" s="52" t="s">
        <v>671</v>
      </c>
      <c r="E82" s="52">
        <v>70321</v>
      </c>
      <c r="F82" s="52" t="s">
        <v>456</v>
      </c>
      <c r="G82" s="53">
        <v>1000</v>
      </c>
      <c r="H82" s="44">
        <f t="shared" si="1"/>
        <v>131300</v>
      </c>
      <c r="I82" s="52" t="s">
        <v>419</v>
      </c>
      <c r="J82" s="54"/>
      <c r="K82" s="58"/>
      <c r="L82" s="42" t="s">
        <v>388</v>
      </c>
      <c r="M82" s="50" t="s">
        <v>374</v>
      </c>
      <c r="N82" s="51" t="s">
        <v>672</v>
      </c>
    </row>
    <row r="83" spans="1:14" s="55" customFormat="1" ht="30.65" customHeight="1">
      <c r="A83" s="41">
        <v>81</v>
      </c>
      <c r="B83" s="42" t="s">
        <v>673</v>
      </c>
      <c r="C83" s="42" t="s">
        <v>674</v>
      </c>
      <c r="D83" s="42" t="s">
        <v>673</v>
      </c>
      <c r="E83" s="52">
        <v>71221</v>
      </c>
      <c r="F83" s="52" t="s">
        <v>456</v>
      </c>
      <c r="G83" s="53">
        <v>300</v>
      </c>
      <c r="H83" s="44">
        <f t="shared" si="1"/>
        <v>131600</v>
      </c>
      <c r="I83" s="52" t="s">
        <v>419</v>
      </c>
      <c r="J83" s="54"/>
      <c r="K83" s="58"/>
      <c r="L83" s="42" t="s">
        <v>354</v>
      </c>
      <c r="M83" s="50" t="s">
        <v>374</v>
      </c>
      <c r="N83" s="51" t="s">
        <v>675</v>
      </c>
    </row>
    <row r="84" spans="1:14" s="55" customFormat="1" ht="30.65" customHeight="1">
      <c r="A84" s="41">
        <v>82</v>
      </c>
      <c r="B84" s="52" t="s">
        <v>676</v>
      </c>
      <c r="C84" s="52" t="s">
        <v>677</v>
      </c>
      <c r="D84" s="52" t="s">
        <v>676</v>
      </c>
      <c r="E84" s="52">
        <v>71215</v>
      </c>
      <c r="F84" s="52" t="s">
        <v>456</v>
      </c>
      <c r="G84" s="53">
        <v>500</v>
      </c>
      <c r="H84" s="44">
        <f t="shared" si="1"/>
        <v>132100</v>
      </c>
      <c r="I84" s="52" t="s">
        <v>419</v>
      </c>
      <c r="J84" s="54"/>
      <c r="K84" s="58"/>
      <c r="L84" s="42" t="s">
        <v>388</v>
      </c>
      <c r="M84" s="50" t="s">
        <v>374</v>
      </c>
      <c r="N84" s="51" t="s">
        <v>678</v>
      </c>
    </row>
    <row r="85" spans="1:14" s="55" customFormat="1" ht="30.65" customHeight="1">
      <c r="A85" s="41">
        <v>83</v>
      </c>
      <c r="B85" s="52" t="s">
        <v>679</v>
      </c>
      <c r="C85" s="52" t="s">
        <v>679</v>
      </c>
      <c r="D85" s="52" t="s">
        <v>679</v>
      </c>
      <c r="E85" s="52">
        <v>71202</v>
      </c>
      <c r="F85" s="52" t="s">
        <v>378</v>
      </c>
      <c r="G85" s="53">
        <v>500</v>
      </c>
      <c r="H85" s="44">
        <f t="shared" si="1"/>
        <v>132600</v>
      </c>
      <c r="I85" s="52" t="s">
        <v>441</v>
      </c>
      <c r="J85" s="54" t="s">
        <v>680</v>
      </c>
      <c r="K85" s="58"/>
      <c r="L85" s="42" t="s">
        <v>388</v>
      </c>
      <c r="M85" s="50" t="s">
        <v>355</v>
      </c>
      <c r="N85" s="51" t="s">
        <v>681</v>
      </c>
    </row>
    <row r="86" spans="1:14" s="55" customFormat="1" ht="30.65" customHeight="1">
      <c r="A86" s="41">
        <v>84</v>
      </c>
      <c r="B86" s="52" t="s">
        <v>682</v>
      </c>
      <c r="C86" s="52" t="s">
        <v>682</v>
      </c>
      <c r="D86" s="52" t="s">
        <v>682</v>
      </c>
      <c r="E86" s="52">
        <v>80914</v>
      </c>
      <c r="F86" s="52" t="s">
        <v>393</v>
      </c>
      <c r="G86" s="53">
        <v>200</v>
      </c>
      <c r="H86" s="44">
        <f t="shared" si="1"/>
        <v>132800</v>
      </c>
      <c r="I86" s="52" t="s">
        <v>419</v>
      </c>
      <c r="J86" s="57"/>
      <c r="K86" s="58"/>
      <c r="L86" s="42" t="s">
        <v>388</v>
      </c>
      <c r="M86" s="50" t="s">
        <v>374</v>
      </c>
      <c r="N86" s="51" t="s">
        <v>683</v>
      </c>
    </row>
    <row r="87" spans="1:14" s="55" customFormat="1" ht="30.65" customHeight="1">
      <c r="A87" s="41">
        <v>85</v>
      </c>
      <c r="B87" s="52" t="s">
        <v>684</v>
      </c>
      <c r="C87" s="52" t="s">
        <v>685</v>
      </c>
      <c r="D87" s="52" t="s">
        <v>685</v>
      </c>
      <c r="E87" s="52">
        <v>81507</v>
      </c>
      <c r="F87" s="52" t="s">
        <v>456</v>
      </c>
      <c r="G87" s="53">
        <v>10000</v>
      </c>
      <c r="H87" s="44">
        <f t="shared" si="1"/>
        <v>142800</v>
      </c>
      <c r="I87" s="52" t="s">
        <v>419</v>
      </c>
      <c r="J87" s="54"/>
      <c r="K87" s="58"/>
      <c r="L87" s="42" t="s">
        <v>388</v>
      </c>
      <c r="M87" s="50" t="s">
        <v>374</v>
      </c>
      <c r="N87" s="51" t="s">
        <v>686</v>
      </c>
    </row>
    <row r="88" spans="1:14" s="55" customFormat="1" ht="30.65" customHeight="1">
      <c r="A88" s="41">
        <v>86</v>
      </c>
      <c r="B88" s="52" t="s">
        <v>687</v>
      </c>
      <c r="C88" s="52" t="s">
        <v>687</v>
      </c>
      <c r="D88" s="52" t="s">
        <v>687</v>
      </c>
      <c r="E88" s="52">
        <v>71035</v>
      </c>
      <c r="F88" s="52" t="s">
        <v>456</v>
      </c>
      <c r="G88" s="53">
        <v>1000</v>
      </c>
      <c r="H88" s="44">
        <f t="shared" si="1"/>
        <v>143800</v>
      </c>
      <c r="I88" s="52" t="s">
        <v>361</v>
      </c>
      <c r="J88" s="54" t="s">
        <v>688</v>
      </c>
      <c r="K88" s="58"/>
      <c r="L88" s="42" t="s">
        <v>354</v>
      </c>
      <c r="M88" s="50" t="s">
        <v>374</v>
      </c>
      <c r="N88" s="51" t="s">
        <v>689</v>
      </c>
    </row>
    <row r="89" spans="1:14" s="55" customFormat="1" ht="30.65" customHeight="1">
      <c r="A89" s="41">
        <v>87</v>
      </c>
      <c r="B89" s="52" t="s">
        <v>690</v>
      </c>
      <c r="C89" s="52" t="s">
        <v>690</v>
      </c>
      <c r="D89" s="52" t="s">
        <v>690</v>
      </c>
      <c r="E89" s="52">
        <v>80209</v>
      </c>
      <c r="F89" s="52" t="s">
        <v>456</v>
      </c>
      <c r="G89" s="53">
        <v>2000</v>
      </c>
      <c r="H89" s="44">
        <f t="shared" si="1"/>
        <v>145800</v>
      </c>
      <c r="I89" s="52" t="s">
        <v>441</v>
      </c>
      <c r="J89" s="54" t="s">
        <v>691</v>
      </c>
      <c r="K89" s="58"/>
      <c r="L89" s="42" t="s">
        <v>452</v>
      </c>
      <c r="M89" s="50" t="s">
        <v>374</v>
      </c>
      <c r="N89" s="51" t="s">
        <v>692</v>
      </c>
    </row>
    <row r="90" spans="1:14" s="55" customFormat="1" ht="30.65" customHeight="1">
      <c r="A90" s="41">
        <v>88</v>
      </c>
      <c r="B90" s="52" t="s">
        <v>693</v>
      </c>
      <c r="C90" s="52" t="s">
        <v>693</v>
      </c>
      <c r="D90" s="52" t="s">
        <v>693</v>
      </c>
      <c r="E90" s="52">
        <v>80402</v>
      </c>
      <c r="F90" s="52" t="s">
        <v>694</v>
      </c>
      <c r="G90" s="53">
        <v>1000</v>
      </c>
      <c r="H90" s="44">
        <f t="shared" si="1"/>
        <v>146800</v>
      </c>
      <c r="I90" s="52" t="s">
        <v>514</v>
      </c>
      <c r="J90" s="54"/>
      <c r="K90" s="58"/>
      <c r="L90" s="42" t="s">
        <v>388</v>
      </c>
      <c r="M90" s="50" t="s">
        <v>374</v>
      </c>
      <c r="N90" s="51" t="s">
        <v>695</v>
      </c>
    </row>
    <row r="91" spans="1:14" s="55" customFormat="1" ht="30.65" customHeight="1">
      <c r="A91" s="41">
        <v>89</v>
      </c>
      <c r="B91" s="52" t="s">
        <v>696</v>
      </c>
      <c r="C91" s="52" t="s">
        <v>697</v>
      </c>
      <c r="D91" s="52" t="s">
        <v>697</v>
      </c>
      <c r="E91" s="52">
        <v>80422</v>
      </c>
      <c r="F91" s="52" t="s">
        <v>456</v>
      </c>
      <c r="G91" s="53">
        <v>2000</v>
      </c>
      <c r="H91" s="44">
        <f t="shared" si="1"/>
        <v>148800</v>
      </c>
      <c r="I91" s="52" t="s">
        <v>698</v>
      </c>
      <c r="J91" s="54" t="s">
        <v>699</v>
      </c>
      <c r="K91" s="58"/>
      <c r="L91" s="42" t="s">
        <v>700</v>
      </c>
      <c r="M91" s="50" t="s">
        <v>374</v>
      </c>
      <c r="N91" s="51" t="s">
        <v>701</v>
      </c>
    </row>
    <row r="92" spans="1:14" s="55" customFormat="1" ht="30.65" customHeight="1">
      <c r="A92" s="41">
        <v>90</v>
      </c>
      <c r="B92" s="52" t="s">
        <v>702</v>
      </c>
      <c r="C92" s="52" t="s">
        <v>703</v>
      </c>
      <c r="D92" s="52" t="s">
        <v>703</v>
      </c>
      <c r="E92" s="52">
        <v>71601</v>
      </c>
      <c r="F92" s="52" t="s">
        <v>456</v>
      </c>
      <c r="G92" s="53">
        <v>1000</v>
      </c>
      <c r="H92" s="44">
        <f t="shared" si="1"/>
        <v>149800</v>
      </c>
      <c r="I92" s="52" t="s">
        <v>441</v>
      </c>
      <c r="J92" s="54" t="s">
        <v>704</v>
      </c>
      <c r="K92" s="58"/>
      <c r="L92" s="42" t="s">
        <v>388</v>
      </c>
      <c r="M92" s="50" t="s">
        <v>363</v>
      </c>
      <c r="N92" s="51" t="s">
        <v>705</v>
      </c>
    </row>
    <row r="93" spans="1:14" s="55" customFormat="1" ht="30.65" customHeight="1">
      <c r="A93" s="41">
        <v>91</v>
      </c>
      <c r="B93" s="52" t="s">
        <v>706</v>
      </c>
      <c r="C93" s="52" t="s">
        <v>707</v>
      </c>
      <c r="D93" s="52" t="s">
        <v>707</v>
      </c>
      <c r="E93" s="52">
        <v>71508</v>
      </c>
      <c r="F93" s="52" t="s">
        <v>456</v>
      </c>
      <c r="G93" s="53">
        <v>500</v>
      </c>
      <c r="H93" s="44">
        <f t="shared" si="1"/>
        <v>150300</v>
      </c>
      <c r="I93" s="52" t="s">
        <v>537</v>
      </c>
      <c r="J93" s="54"/>
      <c r="K93" s="58"/>
      <c r="L93" s="42" t="s">
        <v>388</v>
      </c>
      <c r="M93" s="50" t="s">
        <v>374</v>
      </c>
      <c r="N93" s="51" t="s">
        <v>708</v>
      </c>
    </row>
    <row r="94" spans="1:14" s="55" customFormat="1" ht="30.65" customHeight="1">
      <c r="A94" s="41">
        <v>92</v>
      </c>
      <c r="B94" s="52" t="s">
        <v>709</v>
      </c>
      <c r="C94" s="52" t="s">
        <v>709</v>
      </c>
      <c r="D94" s="52" t="s">
        <v>710</v>
      </c>
      <c r="E94" s="52">
        <v>71524</v>
      </c>
      <c r="F94" s="52" t="s">
        <v>403</v>
      </c>
      <c r="G94" s="53">
        <v>500</v>
      </c>
      <c r="H94" s="44">
        <f t="shared" si="1"/>
        <v>150800</v>
      </c>
      <c r="I94" s="52" t="s">
        <v>441</v>
      </c>
      <c r="J94" s="57" t="s">
        <v>711</v>
      </c>
      <c r="K94" s="58"/>
      <c r="L94" s="42" t="s">
        <v>388</v>
      </c>
      <c r="M94" s="50" t="s">
        <v>374</v>
      </c>
      <c r="N94" s="51" t="s">
        <v>712</v>
      </c>
    </row>
    <row r="95" spans="1:14" s="55" customFormat="1" ht="30.65" customHeight="1">
      <c r="A95" s="41">
        <v>93</v>
      </c>
      <c r="B95" s="52" t="s">
        <v>713</v>
      </c>
      <c r="C95" s="52" t="s">
        <v>713</v>
      </c>
      <c r="D95" s="52" t="s">
        <v>714</v>
      </c>
      <c r="E95" s="52">
        <v>70627</v>
      </c>
      <c r="F95" s="52" t="s">
        <v>368</v>
      </c>
      <c r="G95" s="53">
        <v>2000</v>
      </c>
      <c r="H95" s="44">
        <f t="shared" si="1"/>
        <v>152800</v>
      </c>
      <c r="I95" s="52" t="s">
        <v>441</v>
      </c>
      <c r="J95" s="54" t="s">
        <v>715</v>
      </c>
      <c r="K95" s="58"/>
      <c r="L95" s="42" t="s">
        <v>388</v>
      </c>
      <c r="M95" s="50" t="s">
        <v>374</v>
      </c>
      <c r="N95" s="51" t="s">
        <v>716</v>
      </c>
    </row>
    <row r="96" spans="1:14" s="55" customFormat="1" ht="30.65" customHeight="1">
      <c r="A96" s="41">
        <v>94</v>
      </c>
      <c r="B96" s="52" t="s">
        <v>717</v>
      </c>
      <c r="C96" s="52" t="s">
        <v>717</v>
      </c>
      <c r="D96" s="52" t="s">
        <v>718</v>
      </c>
      <c r="E96" s="52">
        <v>70605</v>
      </c>
      <c r="F96" s="52" t="s">
        <v>403</v>
      </c>
      <c r="G96" s="53">
        <v>1000</v>
      </c>
      <c r="H96" s="44">
        <f t="shared" si="1"/>
        <v>153800</v>
      </c>
      <c r="I96" s="52" t="s">
        <v>419</v>
      </c>
      <c r="J96" s="54"/>
      <c r="K96" s="58"/>
      <c r="L96" s="42" t="s">
        <v>354</v>
      </c>
      <c r="M96" s="50" t="s">
        <v>374</v>
      </c>
      <c r="N96" s="51" t="s">
        <v>719</v>
      </c>
    </row>
    <row r="97" spans="1:14" s="55" customFormat="1" ht="30.65" customHeight="1">
      <c r="A97" s="41">
        <v>95</v>
      </c>
      <c r="B97" s="52" t="s">
        <v>720</v>
      </c>
      <c r="C97" s="52" t="s">
        <v>720</v>
      </c>
      <c r="D97" s="52" t="s">
        <v>721</v>
      </c>
      <c r="E97" s="52">
        <v>70606</v>
      </c>
      <c r="F97" s="52" t="s">
        <v>403</v>
      </c>
      <c r="G97" s="53">
        <v>500</v>
      </c>
      <c r="H97" s="44">
        <f t="shared" si="1"/>
        <v>154300</v>
      </c>
      <c r="I97" s="52" t="s">
        <v>441</v>
      </c>
      <c r="J97" s="54" t="s">
        <v>722</v>
      </c>
      <c r="K97" s="58"/>
      <c r="L97" s="42" t="s">
        <v>388</v>
      </c>
      <c r="M97" s="50" t="s">
        <v>374</v>
      </c>
      <c r="N97" s="51" t="s">
        <v>723</v>
      </c>
    </row>
    <row r="98" spans="1:14" s="55" customFormat="1" ht="30.65" customHeight="1">
      <c r="A98" s="41">
        <v>96</v>
      </c>
      <c r="B98" s="52" t="s">
        <v>724</v>
      </c>
      <c r="C98" s="52" t="s">
        <v>724</v>
      </c>
      <c r="D98" s="52" t="s">
        <v>725</v>
      </c>
      <c r="E98" s="52">
        <v>70632</v>
      </c>
      <c r="F98" s="52" t="s">
        <v>403</v>
      </c>
      <c r="G98" s="53">
        <v>2600</v>
      </c>
      <c r="H98" s="44">
        <f t="shared" si="1"/>
        <v>156900</v>
      </c>
      <c r="I98" s="52" t="s">
        <v>441</v>
      </c>
      <c r="J98" s="54" t="s">
        <v>726</v>
      </c>
      <c r="K98" s="58"/>
      <c r="L98" s="42" t="s">
        <v>388</v>
      </c>
      <c r="M98" s="50" t="s">
        <v>374</v>
      </c>
      <c r="N98" s="51" t="s">
        <v>727</v>
      </c>
    </row>
    <row r="99" spans="1:14" s="55" customFormat="1" ht="30.65" customHeight="1">
      <c r="A99" s="41">
        <v>97</v>
      </c>
      <c r="B99" s="52" t="s">
        <v>728</v>
      </c>
      <c r="C99" s="52" t="s">
        <v>729</v>
      </c>
      <c r="D99" s="52" t="s">
        <v>730</v>
      </c>
      <c r="E99" s="52">
        <v>70629</v>
      </c>
      <c r="F99" s="52" t="s">
        <v>403</v>
      </c>
      <c r="G99" s="53">
        <v>1000</v>
      </c>
      <c r="H99" s="44">
        <f t="shared" si="1"/>
        <v>157900</v>
      </c>
      <c r="I99" s="52" t="s">
        <v>419</v>
      </c>
      <c r="J99" s="54"/>
      <c r="K99" s="58"/>
      <c r="L99" s="42" t="s">
        <v>388</v>
      </c>
      <c r="M99" s="50" t="s">
        <v>374</v>
      </c>
      <c r="N99" s="51" t="s">
        <v>731</v>
      </c>
    </row>
    <row r="100" spans="1:14" s="55" customFormat="1" ht="30.65" customHeight="1">
      <c r="A100" s="41">
        <v>98</v>
      </c>
      <c r="B100" s="52" t="s">
        <v>732</v>
      </c>
      <c r="C100" s="52" t="s">
        <v>733</v>
      </c>
      <c r="D100" s="52" t="s">
        <v>734</v>
      </c>
      <c r="E100" s="52">
        <v>70607</v>
      </c>
      <c r="F100" s="52" t="s">
        <v>403</v>
      </c>
      <c r="G100" s="53">
        <v>600</v>
      </c>
      <c r="H100" s="44">
        <f t="shared" si="1"/>
        <v>158500</v>
      </c>
      <c r="I100" s="52" t="s">
        <v>441</v>
      </c>
      <c r="J100" s="54" t="s">
        <v>735</v>
      </c>
      <c r="K100" s="58"/>
      <c r="L100" s="42" t="s">
        <v>388</v>
      </c>
      <c r="M100" s="50" t="s">
        <v>374</v>
      </c>
      <c r="N100" s="51" t="s">
        <v>736</v>
      </c>
    </row>
    <row r="101" spans="1:14" s="55" customFormat="1" ht="30.65" customHeight="1">
      <c r="A101" s="41">
        <v>99</v>
      </c>
      <c r="B101" s="52" t="s">
        <v>737</v>
      </c>
      <c r="C101" s="52" t="s">
        <v>738</v>
      </c>
      <c r="D101" s="52" t="s">
        <v>739</v>
      </c>
      <c r="E101" s="52">
        <v>80935</v>
      </c>
      <c r="F101" s="52" t="s">
        <v>403</v>
      </c>
      <c r="G101" s="53">
        <v>3000</v>
      </c>
      <c r="H101" s="44">
        <f t="shared" si="1"/>
        <v>161500</v>
      </c>
      <c r="I101" s="52" t="s">
        <v>441</v>
      </c>
      <c r="J101" s="54" t="s">
        <v>740</v>
      </c>
      <c r="K101" s="58"/>
      <c r="L101" s="42" t="s">
        <v>388</v>
      </c>
      <c r="M101" s="50" t="s">
        <v>374</v>
      </c>
      <c r="N101" s="51" t="s">
        <v>741</v>
      </c>
    </row>
    <row r="102" spans="1:14" s="55" customFormat="1" ht="30.65" customHeight="1">
      <c r="A102" s="41">
        <v>100</v>
      </c>
      <c r="B102" s="52" t="s">
        <v>742</v>
      </c>
      <c r="C102" s="52" t="s">
        <v>742</v>
      </c>
      <c r="D102" s="52" t="s">
        <v>742</v>
      </c>
      <c r="E102" s="52">
        <v>81530</v>
      </c>
      <c r="F102" s="52" t="s">
        <v>456</v>
      </c>
      <c r="G102" s="53">
        <v>3000</v>
      </c>
      <c r="H102" s="44">
        <f t="shared" si="1"/>
        <v>164500</v>
      </c>
      <c r="I102" s="52" t="s">
        <v>419</v>
      </c>
      <c r="J102" s="54"/>
      <c r="K102" s="58"/>
      <c r="L102" s="42" t="s">
        <v>388</v>
      </c>
      <c r="M102" s="50" t="s">
        <v>363</v>
      </c>
      <c r="N102" s="51" t="s">
        <v>743</v>
      </c>
    </row>
    <row r="103" spans="1:14" s="55" customFormat="1" ht="30.65" customHeight="1">
      <c r="A103" s="41">
        <v>101</v>
      </c>
      <c r="B103" s="52" t="s">
        <v>744</v>
      </c>
      <c r="C103" s="52" t="s">
        <v>744</v>
      </c>
      <c r="D103" s="52" t="s">
        <v>744</v>
      </c>
      <c r="E103" s="52">
        <v>81528</v>
      </c>
      <c r="F103" s="52" t="s">
        <v>456</v>
      </c>
      <c r="G103" s="53">
        <v>1000</v>
      </c>
      <c r="H103" s="44">
        <f t="shared" si="1"/>
        <v>165500</v>
      </c>
      <c r="I103" s="52" t="s">
        <v>419</v>
      </c>
      <c r="J103" s="54"/>
      <c r="K103" s="58"/>
      <c r="L103" s="42" t="s">
        <v>388</v>
      </c>
      <c r="M103" s="50" t="s">
        <v>374</v>
      </c>
      <c r="N103" s="51" t="s">
        <v>745</v>
      </c>
    </row>
    <row r="104" spans="1:14" s="55" customFormat="1" ht="30.65" customHeight="1">
      <c r="A104" s="41">
        <v>102</v>
      </c>
      <c r="B104" s="52" t="s">
        <v>746</v>
      </c>
      <c r="C104" s="52" t="s">
        <v>747</v>
      </c>
      <c r="D104" s="52" t="s">
        <v>748</v>
      </c>
      <c r="E104" s="52">
        <v>90304</v>
      </c>
      <c r="F104" s="52" t="s">
        <v>403</v>
      </c>
      <c r="G104" s="53">
        <v>2000</v>
      </c>
      <c r="H104" s="44">
        <f t="shared" si="1"/>
        <v>167500</v>
      </c>
      <c r="I104" s="52" t="s">
        <v>441</v>
      </c>
      <c r="J104" s="54" t="s">
        <v>749</v>
      </c>
      <c r="K104" s="58"/>
      <c r="L104" s="42" t="s">
        <v>388</v>
      </c>
      <c r="M104" s="50" t="s">
        <v>374</v>
      </c>
      <c r="N104" s="51" t="s">
        <v>750</v>
      </c>
    </row>
    <row r="105" spans="1:14" s="55" customFormat="1" ht="30.65" customHeight="1">
      <c r="A105" s="41">
        <v>103</v>
      </c>
      <c r="B105" s="60" t="s">
        <v>751</v>
      </c>
      <c r="C105" s="60" t="s">
        <v>751</v>
      </c>
      <c r="D105" s="60" t="s">
        <v>751</v>
      </c>
      <c r="E105" s="52">
        <v>80124</v>
      </c>
      <c r="F105" s="52" t="s">
        <v>456</v>
      </c>
      <c r="G105" s="53">
        <v>200</v>
      </c>
      <c r="H105" s="44">
        <f t="shared" si="1"/>
        <v>167700</v>
      </c>
      <c r="I105" s="52" t="s">
        <v>419</v>
      </c>
      <c r="J105" s="54"/>
      <c r="K105" s="58"/>
      <c r="L105" s="42" t="s">
        <v>388</v>
      </c>
      <c r="M105" s="50" t="s">
        <v>374</v>
      </c>
      <c r="N105" s="51" t="s">
        <v>752</v>
      </c>
    </row>
    <row r="106" spans="1:14" s="55" customFormat="1" ht="30.65" customHeight="1">
      <c r="A106" s="41">
        <v>104</v>
      </c>
      <c r="B106" s="52" t="s">
        <v>753</v>
      </c>
      <c r="C106" s="52" t="s">
        <v>754</v>
      </c>
      <c r="D106" s="52" t="s">
        <v>754</v>
      </c>
      <c r="E106" s="52">
        <v>80123</v>
      </c>
      <c r="F106" s="52" t="s">
        <v>456</v>
      </c>
      <c r="G106" s="53">
        <v>200</v>
      </c>
      <c r="H106" s="44">
        <f t="shared" si="1"/>
        <v>167900</v>
      </c>
      <c r="I106" s="52" t="s">
        <v>419</v>
      </c>
      <c r="J106" s="57"/>
      <c r="K106" s="58"/>
      <c r="L106" s="42" t="s">
        <v>388</v>
      </c>
      <c r="M106" s="50" t="s">
        <v>374</v>
      </c>
      <c r="N106" s="51" t="s">
        <v>755</v>
      </c>
    </row>
    <row r="107" spans="1:14" s="55" customFormat="1" ht="30.65" customHeight="1">
      <c r="A107" s="41">
        <v>105</v>
      </c>
      <c r="B107" s="52" t="s">
        <v>756</v>
      </c>
      <c r="C107" s="52" t="s">
        <v>756</v>
      </c>
      <c r="D107" s="52" t="s">
        <v>756</v>
      </c>
      <c r="E107" s="52">
        <v>70122</v>
      </c>
      <c r="F107" s="52" t="s">
        <v>456</v>
      </c>
      <c r="G107" s="53">
        <v>1000</v>
      </c>
      <c r="H107" s="44">
        <f t="shared" si="1"/>
        <v>168900</v>
      </c>
      <c r="I107" s="52" t="s">
        <v>419</v>
      </c>
      <c r="J107" s="54"/>
      <c r="K107" s="58"/>
      <c r="L107" s="42" t="s">
        <v>388</v>
      </c>
      <c r="M107" s="50" t="s">
        <v>374</v>
      </c>
      <c r="N107" s="51" t="s">
        <v>757</v>
      </c>
    </row>
    <row r="108" spans="1:14" s="55" customFormat="1" ht="30.65" customHeight="1">
      <c r="A108" s="41">
        <v>106</v>
      </c>
      <c r="B108" s="52" t="s">
        <v>607</v>
      </c>
      <c r="C108" s="52" t="s">
        <v>607</v>
      </c>
      <c r="D108" s="52" t="s">
        <v>607</v>
      </c>
      <c r="E108" s="52">
        <v>90412</v>
      </c>
      <c r="F108" s="52" t="s">
        <v>456</v>
      </c>
      <c r="G108" s="53">
        <v>500</v>
      </c>
      <c r="H108" s="44">
        <f t="shared" si="1"/>
        <v>169400</v>
      </c>
      <c r="I108" s="52" t="s">
        <v>519</v>
      </c>
      <c r="J108" s="54" t="s">
        <v>609</v>
      </c>
      <c r="K108" s="58"/>
      <c r="L108" s="42" t="s">
        <v>758</v>
      </c>
      <c r="M108" s="50" t="s">
        <v>374</v>
      </c>
      <c r="N108" s="51" t="s">
        <v>759</v>
      </c>
    </row>
    <row r="109" spans="1:14" s="55" customFormat="1" ht="30.65" customHeight="1">
      <c r="A109" s="41">
        <v>107</v>
      </c>
      <c r="B109" s="31" t="s">
        <v>760</v>
      </c>
      <c r="C109" s="31" t="s">
        <v>760</v>
      </c>
      <c r="D109" s="31" t="s">
        <v>761</v>
      </c>
      <c r="E109" s="31">
        <v>90801</v>
      </c>
      <c r="F109" s="31" t="s">
        <v>403</v>
      </c>
      <c r="G109" s="31">
        <v>200</v>
      </c>
      <c r="H109" s="44">
        <f t="shared" si="1"/>
        <v>169600</v>
      </c>
      <c r="I109" s="31" t="s">
        <v>419</v>
      </c>
      <c r="J109" s="31"/>
      <c r="K109" s="31"/>
      <c r="L109" s="42" t="s">
        <v>388</v>
      </c>
      <c r="M109" s="50" t="s">
        <v>374</v>
      </c>
      <c r="N109" s="51" t="s">
        <v>762</v>
      </c>
    </row>
    <row r="110" spans="1:14" s="55" customFormat="1" ht="30.65" customHeight="1">
      <c r="A110" s="41">
        <v>108</v>
      </c>
      <c r="B110" s="52" t="s">
        <v>763</v>
      </c>
      <c r="C110" s="52" t="s">
        <v>763</v>
      </c>
      <c r="D110" s="52" t="s">
        <v>763</v>
      </c>
      <c r="E110" s="52"/>
      <c r="F110" s="52" t="s">
        <v>351</v>
      </c>
      <c r="G110" s="53">
        <v>1000</v>
      </c>
      <c r="H110" s="44">
        <f t="shared" si="1"/>
        <v>170600</v>
      </c>
      <c r="I110" s="52" t="s">
        <v>441</v>
      </c>
      <c r="J110" s="54" t="s">
        <v>764</v>
      </c>
      <c r="K110" s="58"/>
      <c r="L110" s="42" t="s">
        <v>354</v>
      </c>
      <c r="M110" s="50" t="s">
        <v>374</v>
      </c>
      <c r="N110" s="51"/>
    </row>
    <row r="111" spans="1:14" s="55" customFormat="1" ht="30.65" customHeight="1">
      <c r="A111" s="41">
        <v>109</v>
      </c>
      <c r="B111" s="52" t="s">
        <v>763</v>
      </c>
      <c r="C111" s="52" t="s">
        <v>763</v>
      </c>
      <c r="D111" s="52" t="s">
        <v>763</v>
      </c>
      <c r="E111" s="31"/>
      <c r="F111" s="52" t="s">
        <v>351</v>
      </c>
      <c r="G111" s="53">
        <v>1000</v>
      </c>
      <c r="H111" s="44">
        <f t="shared" si="1"/>
        <v>171600</v>
      </c>
      <c r="I111" s="52" t="s">
        <v>441</v>
      </c>
      <c r="J111" s="57" t="s">
        <v>765</v>
      </c>
      <c r="K111" s="58"/>
      <c r="L111" s="42" t="s">
        <v>388</v>
      </c>
      <c r="M111" s="50" t="s">
        <v>374</v>
      </c>
      <c r="N111" s="51"/>
    </row>
    <row r="112" spans="1:14" s="55" customFormat="1" ht="30.65" customHeight="1">
      <c r="A112" s="41">
        <v>110</v>
      </c>
      <c r="B112" s="52" t="s">
        <v>763</v>
      </c>
      <c r="C112" s="52" t="s">
        <v>763</v>
      </c>
      <c r="D112" s="52" t="s">
        <v>766</v>
      </c>
      <c r="E112" s="52"/>
      <c r="F112" s="52" t="s">
        <v>351</v>
      </c>
      <c r="G112" s="53">
        <v>1000</v>
      </c>
      <c r="H112" s="44">
        <f t="shared" si="1"/>
        <v>172600</v>
      </c>
      <c r="I112" s="52" t="s">
        <v>361</v>
      </c>
      <c r="J112" s="57" t="s">
        <v>767</v>
      </c>
      <c r="K112" s="58"/>
      <c r="L112" s="42" t="s">
        <v>388</v>
      </c>
      <c r="M112" s="50" t="s">
        <v>363</v>
      </c>
      <c r="N112" s="51"/>
    </row>
    <row r="113" spans="1:14" s="55" customFormat="1" ht="30.65" customHeight="1">
      <c r="A113" s="41">
        <v>111</v>
      </c>
      <c r="B113" s="52" t="s">
        <v>763</v>
      </c>
      <c r="C113" s="52" t="s">
        <v>763</v>
      </c>
      <c r="D113" s="52" t="s">
        <v>763</v>
      </c>
      <c r="E113" s="52"/>
      <c r="F113" s="52" t="s">
        <v>351</v>
      </c>
      <c r="G113" s="53">
        <v>500</v>
      </c>
      <c r="H113" s="44">
        <f t="shared" si="1"/>
        <v>173100</v>
      </c>
      <c r="I113" s="52" t="s">
        <v>545</v>
      </c>
      <c r="J113" s="54" t="s">
        <v>768</v>
      </c>
      <c r="K113" s="58"/>
      <c r="L113" s="42" t="s">
        <v>354</v>
      </c>
      <c r="M113" s="50" t="s">
        <v>374</v>
      </c>
      <c r="N113" s="51"/>
    </row>
    <row r="114" spans="1:14" s="55" customFormat="1" ht="30.65" customHeight="1">
      <c r="A114" s="41">
        <v>112</v>
      </c>
      <c r="B114" s="52" t="s">
        <v>763</v>
      </c>
      <c r="C114" s="52" t="s">
        <v>763</v>
      </c>
      <c r="D114" s="52" t="s">
        <v>763</v>
      </c>
      <c r="E114" s="52"/>
      <c r="F114" s="52" t="s">
        <v>351</v>
      </c>
      <c r="G114" s="53">
        <v>1000</v>
      </c>
      <c r="H114" s="44">
        <f t="shared" si="1"/>
        <v>174100</v>
      </c>
      <c r="I114" s="52" t="s">
        <v>441</v>
      </c>
      <c r="J114" s="54" t="s">
        <v>769</v>
      </c>
      <c r="K114" s="58"/>
      <c r="L114" s="42" t="s">
        <v>388</v>
      </c>
      <c r="M114" s="50" t="s">
        <v>374</v>
      </c>
      <c r="N114" s="51"/>
    </row>
    <row r="115" spans="1:14" s="55" customFormat="1" ht="30.65" customHeight="1">
      <c r="A115" s="41">
        <v>113</v>
      </c>
      <c r="B115" s="52" t="s">
        <v>763</v>
      </c>
      <c r="C115" s="52" t="s">
        <v>763</v>
      </c>
      <c r="D115" s="52" t="s">
        <v>763</v>
      </c>
      <c r="E115" s="52"/>
      <c r="F115" s="52" t="s">
        <v>351</v>
      </c>
      <c r="G115" s="53">
        <v>3000</v>
      </c>
      <c r="H115" s="44">
        <f t="shared" si="1"/>
        <v>177100</v>
      </c>
      <c r="I115" s="52" t="s">
        <v>441</v>
      </c>
      <c r="J115" s="54" t="s">
        <v>770</v>
      </c>
      <c r="K115" s="58"/>
      <c r="L115" s="42" t="s">
        <v>388</v>
      </c>
      <c r="M115" s="50" t="s">
        <v>374</v>
      </c>
      <c r="N115" s="51"/>
    </row>
    <row r="116" spans="1:14" s="55" customFormat="1" ht="30.65" customHeight="1">
      <c r="A116" s="41">
        <v>114</v>
      </c>
      <c r="B116" s="52" t="s">
        <v>763</v>
      </c>
      <c r="C116" s="52" t="s">
        <v>763</v>
      </c>
      <c r="D116" s="52" t="s">
        <v>763</v>
      </c>
      <c r="E116" s="52"/>
      <c r="F116" s="52" t="s">
        <v>351</v>
      </c>
      <c r="G116" s="53">
        <v>2000</v>
      </c>
      <c r="H116" s="44">
        <f t="shared" si="1"/>
        <v>179100</v>
      </c>
      <c r="I116" s="52" t="s">
        <v>441</v>
      </c>
      <c r="J116" s="54" t="s">
        <v>771</v>
      </c>
      <c r="K116" s="42" t="s">
        <v>388</v>
      </c>
      <c r="L116" s="42" t="s">
        <v>388</v>
      </c>
      <c r="M116" s="50" t="s">
        <v>374</v>
      </c>
      <c r="N116" s="51"/>
    </row>
    <row r="117" spans="1:14" s="55" customFormat="1" ht="30.65" customHeight="1">
      <c r="A117" s="41">
        <v>115</v>
      </c>
      <c r="B117" s="50" t="s">
        <v>779</v>
      </c>
      <c r="C117" s="50" t="s">
        <v>777</v>
      </c>
      <c r="D117" s="50" t="s">
        <v>777</v>
      </c>
      <c r="E117" s="44"/>
      <c r="F117" s="52" t="s">
        <v>351</v>
      </c>
      <c r="G117" s="43">
        <v>10000</v>
      </c>
      <c r="H117" s="44">
        <v>10000</v>
      </c>
      <c r="I117" s="31"/>
      <c r="J117" s="31"/>
      <c r="K117" s="73">
        <v>4794</v>
      </c>
      <c r="L117" s="42" t="s">
        <v>773</v>
      </c>
      <c r="M117" s="50" t="s">
        <v>774</v>
      </c>
      <c r="N117" s="51" t="s">
        <v>1257</v>
      </c>
    </row>
    <row r="118" spans="1:14" s="55" customFormat="1" ht="30.65" customHeight="1">
      <c r="A118" s="41">
        <v>116</v>
      </c>
      <c r="B118" s="42" t="s">
        <v>780</v>
      </c>
      <c r="C118" s="42" t="s">
        <v>780</v>
      </c>
      <c r="D118" s="42" t="s">
        <v>780</v>
      </c>
      <c r="E118" s="44"/>
      <c r="F118" s="52" t="s">
        <v>351</v>
      </c>
      <c r="G118" s="43">
        <v>3000</v>
      </c>
      <c r="H118" s="44">
        <v>13000</v>
      </c>
      <c r="I118" s="31"/>
      <c r="J118" s="31"/>
      <c r="K118" s="73">
        <v>4856</v>
      </c>
      <c r="L118" s="42" t="s">
        <v>781</v>
      </c>
      <c r="M118" s="42" t="s">
        <v>775</v>
      </c>
      <c r="N118" s="51" t="s">
        <v>1110</v>
      </c>
    </row>
    <row r="119" spans="1:14" s="55" customFormat="1" ht="30.65" customHeight="1">
      <c r="A119" s="41">
        <v>117</v>
      </c>
      <c r="B119" s="52" t="s">
        <v>772</v>
      </c>
      <c r="C119" s="52" t="s">
        <v>778</v>
      </c>
      <c r="D119" s="52" t="s">
        <v>772</v>
      </c>
      <c r="E119" s="61"/>
      <c r="F119" s="52" t="s">
        <v>351</v>
      </c>
      <c r="G119" s="53">
        <v>3000</v>
      </c>
      <c r="H119" s="61">
        <v>16000</v>
      </c>
      <c r="I119" s="31"/>
      <c r="J119" s="31"/>
      <c r="K119" s="73">
        <v>4857</v>
      </c>
      <c r="L119" s="42" t="s">
        <v>773</v>
      </c>
      <c r="M119" s="42" t="s">
        <v>776</v>
      </c>
      <c r="N119" s="51" t="s">
        <v>1111</v>
      </c>
    </row>
    <row r="120" spans="1:14" s="55" customFormat="1" ht="30.65" customHeight="1">
      <c r="A120" s="41">
        <v>118</v>
      </c>
      <c r="B120" s="52" t="s">
        <v>814</v>
      </c>
      <c r="C120" s="52" t="s">
        <v>814</v>
      </c>
      <c r="D120" s="52" t="s">
        <v>814</v>
      </c>
      <c r="E120" s="61"/>
      <c r="F120" s="52" t="s">
        <v>351</v>
      </c>
      <c r="G120" s="53">
        <v>5000</v>
      </c>
      <c r="H120" s="61">
        <v>21000</v>
      </c>
      <c r="I120" s="31"/>
      <c r="J120" s="31"/>
      <c r="K120" s="73">
        <v>4858</v>
      </c>
      <c r="L120" s="42" t="s">
        <v>773</v>
      </c>
      <c r="M120" s="42" t="s">
        <v>782</v>
      </c>
      <c r="N120" s="57" t="s">
        <v>1112</v>
      </c>
    </row>
    <row r="121" spans="1:14" s="55" customFormat="1" ht="30.65" customHeight="1">
      <c r="A121" s="41">
        <v>119</v>
      </c>
      <c r="B121" s="52" t="s">
        <v>815</v>
      </c>
      <c r="C121" s="52" t="s">
        <v>815</v>
      </c>
      <c r="D121" s="52" t="s">
        <v>815</v>
      </c>
      <c r="E121" s="61"/>
      <c r="F121" s="52" t="s">
        <v>351</v>
      </c>
      <c r="G121" s="53">
        <v>1000</v>
      </c>
      <c r="H121" s="61">
        <f>H120+G121</f>
        <v>22000</v>
      </c>
      <c r="I121" s="31" t="s">
        <v>816</v>
      </c>
      <c r="J121" s="76" t="s">
        <v>817</v>
      </c>
      <c r="K121" s="73"/>
      <c r="L121" s="42" t="s">
        <v>773</v>
      </c>
      <c r="M121" s="42" t="s">
        <v>776</v>
      </c>
      <c r="N121" s="62"/>
    </row>
    <row r="122" spans="1:14" s="55" customFormat="1" ht="30.65" customHeight="1">
      <c r="A122" s="41">
        <v>120</v>
      </c>
      <c r="B122" s="42" t="s">
        <v>934</v>
      </c>
      <c r="C122" s="42" t="s">
        <v>934</v>
      </c>
      <c r="D122" s="42" t="s">
        <v>934</v>
      </c>
      <c r="E122" s="42"/>
      <c r="F122" s="52" t="s">
        <v>351</v>
      </c>
      <c r="G122" s="43">
        <v>1000</v>
      </c>
      <c r="H122" s="61">
        <f t="shared" ref="H122:H173" si="2">H121+G122</f>
        <v>23000</v>
      </c>
      <c r="I122" s="42" t="s">
        <v>923</v>
      </c>
      <c r="J122" s="45" t="s">
        <v>922</v>
      </c>
      <c r="K122" s="46"/>
      <c r="L122" s="42" t="s">
        <v>773</v>
      </c>
      <c r="M122" s="50" t="s">
        <v>933</v>
      </c>
      <c r="N122" s="51" t="s">
        <v>1085</v>
      </c>
    </row>
    <row r="123" spans="1:14" s="55" customFormat="1" ht="30.65" customHeight="1">
      <c r="A123" s="41">
        <v>121</v>
      </c>
      <c r="B123" s="42" t="s">
        <v>935</v>
      </c>
      <c r="C123" s="42" t="s">
        <v>935</v>
      </c>
      <c r="D123" s="42" t="s">
        <v>935</v>
      </c>
      <c r="E123" s="44"/>
      <c r="F123" s="52" t="s">
        <v>351</v>
      </c>
      <c r="G123" s="43">
        <v>1000</v>
      </c>
      <c r="H123" s="61">
        <f t="shared" si="2"/>
        <v>24000</v>
      </c>
      <c r="I123" s="42" t="s">
        <v>923</v>
      </c>
      <c r="J123" s="75">
        <v>33866</v>
      </c>
      <c r="K123" s="73"/>
      <c r="L123" s="42" t="s">
        <v>773</v>
      </c>
      <c r="M123" s="50" t="s">
        <v>933</v>
      </c>
      <c r="N123" s="51" t="s">
        <v>1086</v>
      </c>
    </row>
    <row r="124" spans="1:14" s="55" customFormat="1" ht="30.65" customHeight="1">
      <c r="A124" s="41">
        <v>122</v>
      </c>
      <c r="B124" s="52" t="s">
        <v>936</v>
      </c>
      <c r="C124" s="52" t="s">
        <v>936</v>
      </c>
      <c r="D124" s="52" t="s">
        <v>936</v>
      </c>
      <c r="E124" s="61"/>
      <c r="F124" s="52" t="s">
        <v>351</v>
      </c>
      <c r="G124" s="43">
        <v>1000</v>
      </c>
      <c r="H124" s="61">
        <f t="shared" si="2"/>
        <v>25000</v>
      </c>
      <c r="I124" s="42" t="s">
        <v>923</v>
      </c>
      <c r="J124" s="75">
        <v>38893</v>
      </c>
      <c r="K124" s="73"/>
      <c r="L124" s="42" t="s">
        <v>773</v>
      </c>
      <c r="M124" s="50" t="s">
        <v>933</v>
      </c>
      <c r="N124" s="51" t="s">
        <v>1087</v>
      </c>
    </row>
    <row r="125" spans="1:14" s="55" customFormat="1" ht="30.65" customHeight="1">
      <c r="A125" s="41">
        <v>123</v>
      </c>
      <c r="B125" s="52" t="s">
        <v>937</v>
      </c>
      <c r="C125" s="52" t="s">
        <v>937</v>
      </c>
      <c r="D125" s="52" t="s">
        <v>937</v>
      </c>
      <c r="E125" s="61"/>
      <c r="F125" s="52" t="s">
        <v>351</v>
      </c>
      <c r="G125" s="43">
        <v>1000</v>
      </c>
      <c r="H125" s="61">
        <f t="shared" si="2"/>
        <v>26000</v>
      </c>
      <c r="I125" s="42" t="s">
        <v>923</v>
      </c>
      <c r="J125" s="75">
        <v>89410</v>
      </c>
      <c r="K125" s="73"/>
      <c r="L125" s="42" t="s">
        <v>773</v>
      </c>
      <c r="M125" s="50" t="s">
        <v>933</v>
      </c>
      <c r="N125" s="51" t="s">
        <v>1088</v>
      </c>
    </row>
    <row r="126" spans="1:14" s="55" customFormat="1" ht="30.65" customHeight="1">
      <c r="A126" s="41">
        <v>124</v>
      </c>
      <c r="B126" s="52" t="s">
        <v>938</v>
      </c>
      <c r="C126" s="52" t="s">
        <v>938</v>
      </c>
      <c r="D126" s="52" t="s">
        <v>938</v>
      </c>
      <c r="E126" s="61"/>
      <c r="F126" s="52" t="s">
        <v>351</v>
      </c>
      <c r="G126" s="43">
        <v>1000</v>
      </c>
      <c r="H126" s="61">
        <f t="shared" si="2"/>
        <v>27000</v>
      </c>
      <c r="I126" s="42" t="s">
        <v>923</v>
      </c>
      <c r="J126" s="54" t="s">
        <v>924</v>
      </c>
      <c r="K126" s="73"/>
      <c r="L126" s="42" t="s">
        <v>773</v>
      </c>
      <c r="M126" s="50" t="s">
        <v>933</v>
      </c>
      <c r="N126" s="51" t="s">
        <v>1089</v>
      </c>
    </row>
    <row r="127" spans="1:14" s="55" customFormat="1" ht="30" customHeight="1">
      <c r="A127" s="41">
        <v>125</v>
      </c>
      <c r="B127" s="15" t="s">
        <v>939</v>
      </c>
      <c r="C127" s="15" t="s">
        <v>939</v>
      </c>
      <c r="D127" s="15" t="s">
        <v>939</v>
      </c>
      <c r="E127" s="15"/>
      <c r="F127" s="52" t="s">
        <v>351</v>
      </c>
      <c r="G127" s="43">
        <v>5000</v>
      </c>
      <c r="H127" s="61">
        <f t="shared" si="2"/>
        <v>32000</v>
      </c>
      <c r="I127" s="42" t="s">
        <v>923</v>
      </c>
      <c r="J127" s="95" t="s">
        <v>925</v>
      </c>
      <c r="K127" s="15"/>
      <c r="L127" s="42" t="s">
        <v>773</v>
      </c>
      <c r="M127" s="50" t="s">
        <v>933</v>
      </c>
      <c r="N127" s="51" t="s">
        <v>1090</v>
      </c>
    </row>
    <row r="128" spans="1:14" s="55" customFormat="1" ht="30" customHeight="1">
      <c r="A128" s="41">
        <v>126</v>
      </c>
      <c r="B128" s="15" t="s">
        <v>940</v>
      </c>
      <c r="C128" s="15" t="s">
        <v>940</v>
      </c>
      <c r="D128" s="15" t="s">
        <v>940</v>
      </c>
      <c r="E128" s="15"/>
      <c r="F128" s="52" t="s">
        <v>351</v>
      </c>
      <c r="G128" s="43">
        <v>2000</v>
      </c>
      <c r="H128" s="61">
        <f t="shared" si="2"/>
        <v>34000</v>
      </c>
      <c r="I128" s="42" t="s">
        <v>923</v>
      </c>
      <c r="J128" s="75">
        <v>15429</v>
      </c>
      <c r="K128" s="15"/>
      <c r="L128" s="42" t="s">
        <v>773</v>
      </c>
      <c r="M128" s="50" t="s">
        <v>933</v>
      </c>
      <c r="N128" s="51" t="s">
        <v>1091</v>
      </c>
    </row>
    <row r="129" spans="1:14" s="55" customFormat="1" ht="30" customHeight="1">
      <c r="A129" s="41">
        <v>127</v>
      </c>
      <c r="B129" s="15" t="s">
        <v>941</v>
      </c>
      <c r="C129" s="15" t="s">
        <v>941</v>
      </c>
      <c r="D129" s="15" t="s">
        <v>941</v>
      </c>
      <c r="E129" s="15"/>
      <c r="F129" s="52" t="s">
        <v>351</v>
      </c>
      <c r="G129" s="43">
        <v>1000</v>
      </c>
      <c r="H129" s="61">
        <f t="shared" si="2"/>
        <v>35000</v>
      </c>
      <c r="I129" s="42" t="s">
        <v>923</v>
      </c>
      <c r="J129" s="75">
        <v>87168</v>
      </c>
      <c r="K129" s="15"/>
      <c r="L129" s="42" t="s">
        <v>773</v>
      </c>
      <c r="M129" s="50" t="s">
        <v>933</v>
      </c>
      <c r="N129" s="51" t="s">
        <v>1092</v>
      </c>
    </row>
    <row r="130" spans="1:14" s="55" customFormat="1" ht="30" customHeight="1">
      <c r="A130" s="41">
        <v>128</v>
      </c>
      <c r="B130" s="15" t="s">
        <v>942</v>
      </c>
      <c r="C130" s="15" t="s">
        <v>942</v>
      </c>
      <c r="D130" s="15" t="s">
        <v>942</v>
      </c>
      <c r="E130" s="15"/>
      <c r="F130" s="52" t="s">
        <v>351</v>
      </c>
      <c r="G130" s="43">
        <v>2000</v>
      </c>
      <c r="H130" s="61">
        <f t="shared" si="2"/>
        <v>37000</v>
      </c>
      <c r="I130" s="42" t="s">
        <v>923</v>
      </c>
      <c r="J130" s="75">
        <v>11556</v>
      </c>
      <c r="K130" s="15"/>
      <c r="L130" s="42" t="s">
        <v>773</v>
      </c>
      <c r="M130" s="50" t="s">
        <v>933</v>
      </c>
      <c r="N130" s="51" t="s">
        <v>1093</v>
      </c>
    </row>
    <row r="131" spans="1:14" ht="30" customHeight="1">
      <c r="A131" s="41">
        <v>129</v>
      </c>
      <c r="B131" s="15" t="s">
        <v>943</v>
      </c>
      <c r="C131" s="15" t="s">
        <v>943</v>
      </c>
      <c r="D131" s="15" t="s">
        <v>943</v>
      </c>
      <c r="E131" s="15"/>
      <c r="F131" s="52" t="s">
        <v>351</v>
      </c>
      <c r="G131" s="43">
        <v>2000</v>
      </c>
      <c r="H131" s="61">
        <f t="shared" si="2"/>
        <v>39000</v>
      </c>
      <c r="I131" s="42" t="s">
        <v>923</v>
      </c>
      <c r="J131" s="54" t="s">
        <v>926</v>
      </c>
      <c r="K131" s="15"/>
      <c r="L131" s="42" t="s">
        <v>773</v>
      </c>
      <c r="M131" s="50" t="s">
        <v>933</v>
      </c>
      <c r="N131" s="51" t="s">
        <v>1094</v>
      </c>
    </row>
    <row r="132" spans="1:14" ht="30" customHeight="1">
      <c r="A132" s="41">
        <v>130</v>
      </c>
      <c r="B132" s="15" t="s">
        <v>944</v>
      </c>
      <c r="C132" s="15" t="s">
        <v>944</v>
      </c>
      <c r="D132" s="15" t="s">
        <v>944</v>
      </c>
      <c r="E132" s="15"/>
      <c r="F132" s="52" t="s">
        <v>351</v>
      </c>
      <c r="G132" s="43">
        <v>1000</v>
      </c>
      <c r="H132" s="61">
        <f t="shared" si="2"/>
        <v>40000</v>
      </c>
      <c r="I132" s="42" t="s">
        <v>923</v>
      </c>
      <c r="J132" s="15" t="s">
        <v>927</v>
      </c>
      <c r="K132" s="15"/>
      <c r="L132" s="42" t="s">
        <v>773</v>
      </c>
      <c r="M132" s="50" t="s">
        <v>933</v>
      </c>
      <c r="N132" s="51" t="s">
        <v>1095</v>
      </c>
    </row>
    <row r="133" spans="1:14" ht="30" customHeight="1">
      <c r="A133" s="41">
        <v>131</v>
      </c>
      <c r="B133" s="15" t="s">
        <v>945</v>
      </c>
      <c r="C133" s="15" t="s">
        <v>945</v>
      </c>
      <c r="D133" s="15" t="s">
        <v>945</v>
      </c>
      <c r="E133" s="15"/>
      <c r="F133" s="52" t="s">
        <v>351</v>
      </c>
      <c r="G133" s="43">
        <v>4000</v>
      </c>
      <c r="H133" s="61">
        <f t="shared" si="2"/>
        <v>44000</v>
      </c>
      <c r="I133" s="42" t="s">
        <v>923</v>
      </c>
      <c r="J133" s="15" t="s">
        <v>928</v>
      </c>
      <c r="K133" s="15"/>
      <c r="L133" s="42" t="s">
        <v>773</v>
      </c>
      <c r="M133" s="50" t="s">
        <v>933</v>
      </c>
      <c r="N133" s="51" t="s">
        <v>1096</v>
      </c>
    </row>
    <row r="134" spans="1:14" ht="30" customHeight="1">
      <c r="A134" s="41">
        <v>132</v>
      </c>
      <c r="B134" s="15" t="s">
        <v>946</v>
      </c>
      <c r="C134" s="15" t="s">
        <v>946</v>
      </c>
      <c r="D134" s="15" t="s">
        <v>946</v>
      </c>
      <c r="E134" s="15"/>
      <c r="F134" s="52" t="s">
        <v>351</v>
      </c>
      <c r="G134" s="43">
        <v>5000</v>
      </c>
      <c r="H134" s="61">
        <f t="shared" si="2"/>
        <v>49000</v>
      </c>
      <c r="I134" s="42" t="s">
        <v>923</v>
      </c>
      <c r="J134" s="15" t="s">
        <v>929</v>
      </c>
      <c r="K134" s="15"/>
      <c r="L134" s="42" t="s">
        <v>773</v>
      </c>
      <c r="M134" s="50" t="s">
        <v>933</v>
      </c>
      <c r="N134" s="51" t="s">
        <v>1097</v>
      </c>
    </row>
    <row r="135" spans="1:14" ht="30" customHeight="1">
      <c r="A135" s="41">
        <v>133</v>
      </c>
      <c r="B135" s="15" t="s">
        <v>947</v>
      </c>
      <c r="C135" s="15" t="s">
        <v>947</v>
      </c>
      <c r="D135" s="15" t="s">
        <v>947</v>
      </c>
      <c r="E135" s="15"/>
      <c r="F135" s="52" t="s">
        <v>351</v>
      </c>
      <c r="G135" s="43">
        <v>1000</v>
      </c>
      <c r="H135" s="61">
        <f t="shared" si="2"/>
        <v>50000</v>
      </c>
      <c r="I135" s="42" t="s">
        <v>931</v>
      </c>
      <c r="J135" s="15" t="s">
        <v>930</v>
      </c>
      <c r="K135" s="15"/>
      <c r="L135" s="42" t="s">
        <v>773</v>
      </c>
      <c r="M135" s="50" t="s">
        <v>933</v>
      </c>
      <c r="N135" s="51" t="s">
        <v>1098</v>
      </c>
    </row>
    <row r="136" spans="1:14" ht="30" customHeight="1">
      <c r="A136" s="41">
        <v>134</v>
      </c>
      <c r="B136" s="15" t="s">
        <v>948</v>
      </c>
      <c r="C136" s="15" t="s">
        <v>948</v>
      </c>
      <c r="D136" s="15" t="s">
        <v>948</v>
      </c>
      <c r="E136" s="15"/>
      <c r="F136" s="52" t="s">
        <v>351</v>
      </c>
      <c r="G136" s="43">
        <v>3000</v>
      </c>
      <c r="H136" s="61">
        <f t="shared" si="2"/>
        <v>53000</v>
      </c>
      <c r="I136" s="42" t="s">
        <v>931</v>
      </c>
      <c r="J136" s="15" t="s">
        <v>932</v>
      </c>
      <c r="K136" s="15"/>
      <c r="L136" s="42" t="s">
        <v>773</v>
      </c>
      <c r="M136" s="50" t="s">
        <v>933</v>
      </c>
      <c r="N136" s="51" t="s">
        <v>1099</v>
      </c>
    </row>
    <row r="137" spans="1:14" ht="30" customHeight="1">
      <c r="A137" s="41">
        <v>135</v>
      </c>
      <c r="B137" s="15" t="s">
        <v>949</v>
      </c>
      <c r="C137" s="15" t="s">
        <v>949</v>
      </c>
      <c r="D137" s="15" t="s">
        <v>949</v>
      </c>
      <c r="E137" s="15"/>
      <c r="F137" s="52" t="s">
        <v>351</v>
      </c>
      <c r="G137" s="96">
        <v>1000</v>
      </c>
      <c r="H137" s="61">
        <f t="shared" si="2"/>
        <v>54000</v>
      </c>
      <c r="I137" s="42" t="s">
        <v>931</v>
      </c>
      <c r="J137" s="15" t="s">
        <v>932</v>
      </c>
      <c r="K137" s="15"/>
      <c r="L137" s="42" t="s">
        <v>773</v>
      </c>
      <c r="M137" s="50" t="s">
        <v>933</v>
      </c>
      <c r="N137" s="51" t="s">
        <v>1100</v>
      </c>
    </row>
    <row r="138" spans="1:14" ht="30" customHeight="1">
      <c r="A138" s="41">
        <v>136</v>
      </c>
      <c r="B138" s="15" t="s">
        <v>950</v>
      </c>
      <c r="C138" s="15" t="s">
        <v>950</v>
      </c>
      <c r="D138" s="15" t="s">
        <v>950</v>
      </c>
      <c r="E138" s="15"/>
      <c r="F138" s="52" t="s">
        <v>351</v>
      </c>
      <c r="G138" s="96">
        <v>1000</v>
      </c>
      <c r="H138" s="61">
        <f t="shared" si="2"/>
        <v>55000</v>
      </c>
      <c r="I138" s="42" t="s">
        <v>931</v>
      </c>
      <c r="J138" s="15" t="s">
        <v>932</v>
      </c>
      <c r="K138" s="15"/>
      <c r="L138" s="42" t="s">
        <v>773</v>
      </c>
      <c r="M138" s="50" t="s">
        <v>933</v>
      </c>
      <c r="N138" s="51" t="s">
        <v>1101</v>
      </c>
    </row>
    <row r="139" spans="1:14" ht="30" customHeight="1">
      <c r="A139" s="41">
        <v>137</v>
      </c>
      <c r="B139" s="15" t="s">
        <v>951</v>
      </c>
      <c r="C139" s="15" t="s">
        <v>951</v>
      </c>
      <c r="D139" s="15" t="s">
        <v>951</v>
      </c>
      <c r="E139" s="15"/>
      <c r="F139" s="52" t="s">
        <v>351</v>
      </c>
      <c r="G139" s="96">
        <v>1000</v>
      </c>
      <c r="H139" s="61">
        <f t="shared" si="2"/>
        <v>56000</v>
      </c>
      <c r="I139" s="42" t="s">
        <v>931</v>
      </c>
      <c r="J139" s="15" t="s">
        <v>932</v>
      </c>
      <c r="K139" s="15"/>
      <c r="L139" s="42" t="s">
        <v>773</v>
      </c>
      <c r="M139" s="50" t="s">
        <v>933</v>
      </c>
      <c r="N139" s="51" t="s">
        <v>1102</v>
      </c>
    </row>
    <row r="140" spans="1:14" ht="30" customHeight="1">
      <c r="A140" s="41">
        <v>138</v>
      </c>
      <c r="B140" s="15" t="s">
        <v>952</v>
      </c>
      <c r="C140" s="15" t="s">
        <v>952</v>
      </c>
      <c r="D140" s="15" t="s">
        <v>952</v>
      </c>
      <c r="E140" s="15"/>
      <c r="F140" s="52" t="s">
        <v>351</v>
      </c>
      <c r="G140" s="96">
        <v>1000</v>
      </c>
      <c r="H140" s="61">
        <f t="shared" si="2"/>
        <v>57000</v>
      </c>
      <c r="I140" s="42" t="s">
        <v>931</v>
      </c>
      <c r="J140" s="15" t="s">
        <v>932</v>
      </c>
      <c r="K140" s="15"/>
      <c r="L140" s="42" t="s">
        <v>773</v>
      </c>
      <c r="M140" s="50" t="s">
        <v>933</v>
      </c>
      <c r="N140" s="51" t="s">
        <v>1103</v>
      </c>
    </row>
    <row r="141" spans="1:14" ht="30" customHeight="1">
      <c r="A141" s="41">
        <v>139</v>
      </c>
      <c r="B141" s="97" t="s">
        <v>1077</v>
      </c>
      <c r="C141" s="97" t="s">
        <v>1077</v>
      </c>
      <c r="D141" s="97" t="s">
        <v>1077</v>
      </c>
      <c r="E141" s="15"/>
      <c r="F141" s="52" t="s">
        <v>351</v>
      </c>
      <c r="G141" s="96">
        <v>5000</v>
      </c>
      <c r="H141" s="61">
        <f t="shared" si="2"/>
        <v>62000</v>
      </c>
      <c r="I141" s="42" t="s">
        <v>1078</v>
      </c>
      <c r="J141" s="97" t="s">
        <v>1079</v>
      </c>
      <c r="K141" s="15"/>
      <c r="L141" s="42" t="s">
        <v>773</v>
      </c>
      <c r="M141" s="50" t="s">
        <v>933</v>
      </c>
      <c r="N141" s="51" t="s">
        <v>1104</v>
      </c>
    </row>
    <row r="142" spans="1:14" ht="30" customHeight="1">
      <c r="A142" s="41">
        <v>140</v>
      </c>
      <c r="B142" s="97" t="s">
        <v>1080</v>
      </c>
      <c r="C142" s="97" t="s">
        <v>1080</v>
      </c>
      <c r="D142" s="97" t="s">
        <v>1080</v>
      </c>
      <c r="E142" s="15"/>
      <c r="F142" s="52" t="s">
        <v>351</v>
      </c>
      <c r="G142" s="96">
        <v>5000</v>
      </c>
      <c r="H142" s="61">
        <f t="shared" si="2"/>
        <v>67000</v>
      </c>
      <c r="I142" s="42" t="s">
        <v>1078</v>
      </c>
      <c r="J142" s="97" t="s">
        <v>1079</v>
      </c>
      <c r="K142" s="15"/>
      <c r="L142" s="42" t="s">
        <v>773</v>
      </c>
      <c r="M142" s="50" t="s">
        <v>933</v>
      </c>
      <c r="N142" s="51" t="s">
        <v>1105</v>
      </c>
    </row>
    <row r="143" spans="1:14" ht="30" customHeight="1">
      <c r="A143" s="41">
        <v>141</v>
      </c>
      <c r="B143" s="97" t="s">
        <v>1081</v>
      </c>
      <c r="C143" s="97" t="s">
        <v>1081</v>
      </c>
      <c r="D143" s="97" t="s">
        <v>1081</v>
      </c>
      <c r="E143" s="15"/>
      <c r="F143" s="52" t="s">
        <v>351</v>
      </c>
      <c r="G143" s="96">
        <v>3000</v>
      </c>
      <c r="H143" s="61">
        <f t="shared" si="2"/>
        <v>70000</v>
      </c>
      <c r="I143" s="42" t="s">
        <v>1078</v>
      </c>
      <c r="J143" s="97" t="s">
        <v>1079</v>
      </c>
      <c r="K143" s="15"/>
      <c r="L143" s="42" t="s">
        <v>773</v>
      </c>
      <c r="M143" s="50" t="s">
        <v>933</v>
      </c>
      <c r="N143" s="51" t="s">
        <v>1106</v>
      </c>
    </row>
    <row r="144" spans="1:14" ht="30" customHeight="1">
      <c r="A144" s="41">
        <v>142</v>
      </c>
      <c r="B144" s="97" t="s">
        <v>1082</v>
      </c>
      <c r="C144" s="97" t="s">
        <v>1082</v>
      </c>
      <c r="D144" s="97" t="s">
        <v>1082</v>
      </c>
      <c r="E144" s="15"/>
      <c r="F144" s="52" t="s">
        <v>351</v>
      </c>
      <c r="G144" s="96">
        <v>3000</v>
      </c>
      <c r="H144" s="61">
        <f t="shared" si="2"/>
        <v>73000</v>
      </c>
      <c r="I144" s="42" t="s">
        <v>1078</v>
      </c>
      <c r="J144" s="97" t="s">
        <v>1079</v>
      </c>
      <c r="K144" s="15"/>
      <c r="L144" s="42" t="s">
        <v>773</v>
      </c>
      <c r="M144" s="50" t="s">
        <v>933</v>
      </c>
      <c r="N144" s="51" t="s">
        <v>1107</v>
      </c>
    </row>
    <row r="145" spans="1:14" ht="30" customHeight="1">
      <c r="A145" s="41">
        <v>143</v>
      </c>
      <c r="B145" s="97" t="s">
        <v>1083</v>
      </c>
      <c r="C145" s="97" t="s">
        <v>1083</v>
      </c>
      <c r="D145" s="97" t="s">
        <v>1083</v>
      </c>
      <c r="E145" s="15"/>
      <c r="F145" s="52" t="s">
        <v>351</v>
      </c>
      <c r="G145" s="96">
        <v>3000</v>
      </c>
      <c r="H145" s="61">
        <f t="shared" si="2"/>
        <v>76000</v>
      </c>
      <c r="I145" s="42" t="s">
        <v>1078</v>
      </c>
      <c r="J145" s="97" t="s">
        <v>1079</v>
      </c>
      <c r="K145" s="15"/>
      <c r="L145" s="42" t="s">
        <v>773</v>
      </c>
      <c r="M145" s="50" t="s">
        <v>933</v>
      </c>
      <c r="N145" s="51" t="s">
        <v>1108</v>
      </c>
    </row>
    <row r="146" spans="1:14" ht="30" customHeight="1">
      <c r="A146" s="41">
        <v>144</v>
      </c>
      <c r="B146" s="97" t="s">
        <v>1084</v>
      </c>
      <c r="C146" s="97" t="s">
        <v>1084</v>
      </c>
      <c r="D146" s="97" t="s">
        <v>1084</v>
      </c>
      <c r="E146" s="15"/>
      <c r="F146" s="52" t="s">
        <v>351</v>
      </c>
      <c r="G146" s="96">
        <v>3000</v>
      </c>
      <c r="H146" s="61">
        <f t="shared" si="2"/>
        <v>79000</v>
      </c>
      <c r="I146" s="42" t="s">
        <v>1078</v>
      </c>
      <c r="J146" s="97" t="s">
        <v>1079</v>
      </c>
      <c r="K146" s="15"/>
      <c r="L146" s="42" t="s">
        <v>773</v>
      </c>
      <c r="M146" s="50" t="s">
        <v>933</v>
      </c>
      <c r="N146" s="51" t="s">
        <v>1109</v>
      </c>
    </row>
    <row r="147" spans="1:14" ht="30" customHeight="1">
      <c r="A147" s="41">
        <v>145</v>
      </c>
      <c r="B147" s="97" t="s">
        <v>1125</v>
      </c>
      <c r="C147" s="97" t="s">
        <v>1125</v>
      </c>
      <c r="D147" s="97" t="s">
        <v>1125</v>
      </c>
      <c r="E147" s="15"/>
      <c r="F147" s="52" t="s">
        <v>351</v>
      </c>
      <c r="G147" s="96">
        <v>1000</v>
      </c>
      <c r="H147" s="61">
        <f t="shared" si="2"/>
        <v>80000</v>
      </c>
      <c r="I147" s="42" t="s">
        <v>1078</v>
      </c>
      <c r="J147" s="97" t="s">
        <v>1123</v>
      </c>
      <c r="K147" s="15"/>
      <c r="L147" s="42" t="s">
        <v>773</v>
      </c>
      <c r="M147" s="50" t="s">
        <v>933</v>
      </c>
      <c r="N147" s="51" t="s">
        <v>1181</v>
      </c>
    </row>
    <row r="148" spans="1:14" ht="30" customHeight="1">
      <c r="A148" s="41">
        <v>146</v>
      </c>
      <c r="B148" s="97" t="s">
        <v>1126</v>
      </c>
      <c r="C148" s="97" t="s">
        <v>1126</v>
      </c>
      <c r="D148" s="97" t="s">
        <v>1126</v>
      </c>
      <c r="E148" s="15"/>
      <c r="F148" s="52" t="s">
        <v>351</v>
      </c>
      <c r="G148" s="96">
        <v>1000</v>
      </c>
      <c r="H148" s="61">
        <f t="shared" si="2"/>
        <v>81000</v>
      </c>
      <c r="I148" s="42" t="s">
        <v>1078</v>
      </c>
      <c r="J148" s="97" t="s">
        <v>1123</v>
      </c>
      <c r="K148" s="15"/>
      <c r="L148" s="42" t="s">
        <v>773</v>
      </c>
      <c r="M148" s="50" t="s">
        <v>933</v>
      </c>
      <c r="N148" s="51" t="s">
        <v>1182</v>
      </c>
    </row>
    <row r="149" spans="1:14" ht="30" customHeight="1">
      <c r="A149" s="41">
        <v>147</v>
      </c>
      <c r="B149" s="97" t="s">
        <v>1124</v>
      </c>
      <c r="C149" s="97" t="s">
        <v>1124</v>
      </c>
      <c r="D149" s="97" t="s">
        <v>1124</v>
      </c>
      <c r="E149" s="15"/>
      <c r="F149" s="52" t="s">
        <v>351</v>
      </c>
      <c r="G149" s="96">
        <v>5000</v>
      </c>
      <c r="H149" s="61">
        <f t="shared" si="2"/>
        <v>86000</v>
      </c>
      <c r="I149" s="42" t="s">
        <v>1078</v>
      </c>
      <c r="J149" s="97" t="s">
        <v>1123</v>
      </c>
      <c r="K149" s="15"/>
      <c r="L149" s="42" t="s">
        <v>773</v>
      </c>
      <c r="M149" s="50" t="s">
        <v>933</v>
      </c>
      <c r="N149" s="51" t="s">
        <v>1183</v>
      </c>
    </row>
    <row r="150" spans="1:14" ht="30" customHeight="1">
      <c r="A150" s="41">
        <v>148</v>
      </c>
      <c r="B150" s="98" t="s">
        <v>1184</v>
      </c>
      <c r="C150" s="98" t="s">
        <v>1184</v>
      </c>
      <c r="D150" s="98" t="s">
        <v>1184</v>
      </c>
      <c r="E150" s="98">
        <v>90206</v>
      </c>
      <c r="F150" s="52" t="s">
        <v>351</v>
      </c>
      <c r="G150" s="96">
        <v>3000</v>
      </c>
      <c r="H150" s="61">
        <f t="shared" si="2"/>
        <v>89000</v>
      </c>
      <c r="I150" s="31" t="s">
        <v>816</v>
      </c>
      <c r="J150" s="97" t="s">
        <v>1208</v>
      </c>
      <c r="K150" s="15"/>
      <c r="L150" s="42" t="s">
        <v>773</v>
      </c>
      <c r="M150" s="50" t="s">
        <v>1231</v>
      </c>
      <c r="N150" s="51" t="s">
        <v>1232</v>
      </c>
    </row>
    <row r="151" spans="1:14" ht="30" customHeight="1">
      <c r="A151" s="41">
        <v>149</v>
      </c>
      <c r="B151" s="98" t="s">
        <v>1185</v>
      </c>
      <c r="C151" s="98" t="s">
        <v>1185</v>
      </c>
      <c r="D151" s="98" t="s">
        <v>1185</v>
      </c>
      <c r="E151" s="98">
        <v>80208</v>
      </c>
      <c r="F151" s="52" t="s">
        <v>351</v>
      </c>
      <c r="G151" s="96">
        <v>3000</v>
      </c>
      <c r="H151" s="61">
        <f t="shared" si="2"/>
        <v>92000</v>
      </c>
      <c r="I151" s="31" t="s">
        <v>816</v>
      </c>
      <c r="J151" s="97" t="s">
        <v>1209</v>
      </c>
      <c r="K151" s="15"/>
      <c r="L151" s="42" t="s">
        <v>773</v>
      </c>
      <c r="M151" s="50" t="s">
        <v>1231</v>
      </c>
      <c r="N151" s="51" t="s">
        <v>1233</v>
      </c>
    </row>
    <row r="152" spans="1:14" ht="30" customHeight="1">
      <c r="A152" s="41">
        <v>150</v>
      </c>
      <c r="B152" s="98" t="s">
        <v>1186</v>
      </c>
      <c r="C152" s="98" t="s">
        <v>1186</v>
      </c>
      <c r="D152" s="98" t="s">
        <v>1186</v>
      </c>
      <c r="E152" s="98">
        <v>70509</v>
      </c>
      <c r="F152" s="52" t="s">
        <v>351</v>
      </c>
      <c r="G152" s="96">
        <v>3000</v>
      </c>
      <c r="H152" s="61">
        <f t="shared" si="2"/>
        <v>95000</v>
      </c>
      <c r="I152" s="31" t="s">
        <v>816</v>
      </c>
      <c r="J152" s="97" t="s">
        <v>1210</v>
      </c>
      <c r="K152" s="15"/>
      <c r="L152" s="42" t="s">
        <v>773</v>
      </c>
      <c r="M152" s="50" t="s">
        <v>1231</v>
      </c>
      <c r="N152" s="51" t="s">
        <v>1234</v>
      </c>
    </row>
    <row r="153" spans="1:14" ht="30" customHeight="1">
      <c r="A153" s="41">
        <v>151</v>
      </c>
      <c r="B153" s="98" t="s">
        <v>1187</v>
      </c>
      <c r="C153" s="98" t="s">
        <v>1187</v>
      </c>
      <c r="D153" s="98" t="s">
        <v>1187</v>
      </c>
      <c r="E153" s="98">
        <v>90303</v>
      </c>
      <c r="F153" s="52" t="s">
        <v>351</v>
      </c>
      <c r="G153" s="96">
        <v>3000</v>
      </c>
      <c r="H153" s="61">
        <f t="shared" si="2"/>
        <v>98000</v>
      </c>
      <c r="I153" s="31" t="s">
        <v>816</v>
      </c>
      <c r="J153" s="97" t="s">
        <v>1211</v>
      </c>
      <c r="K153" s="15"/>
      <c r="L153" s="42" t="s">
        <v>773</v>
      </c>
      <c r="M153" s="50" t="s">
        <v>1231</v>
      </c>
      <c r="N153" s="51" t="s">
        <v>1235</v>
      </c>
    </row>
    <row r="154" spans="1:14" ht="30" customHeight="1">
      <c r="A154" s="41">
        <v>152</v>
      </c>
      <c r="B154" s="98" t="s">
        <v>1188</v>
      </c>
      <c r="C154" s="98" t="s">
        <v>1188</v>
      </c>
      <c r="D154" s="98" t="s">
        <v>1188</v>
      </c>
      <c r="E154" s="98">
        <v>91110</v>
      </c>
      <c r="F154" s="52" t="s">
        <v>351</v>
      </c>
      <c r="G154" s="96">
        <v>3000</v>
      </c>
      <c r="H154" s="61">
        <f t="shared" si="2"/>
        <v>101000</v>
      </c>
      <c r="I154" s="31" t="s">
        <v>816</v>
      </c>
      <c r="J154" s="97" t="s">
        <v>1212</v>
      </c>
      <c r="K154" s="15"/>
      <c r="L154" s="42" t="s">
        <v>773</v>
      </c>
      <c r="M154" s="50" t="s">
        <v>1231</v>
      </c>
      <c r="N154" s="51" t="s">
        <v>1236</v>
      </c>
    </row>
    <row r="155" spans="1:14" ht="30" customHeight="1">
      <c r="A155" s="41">
        <v>153</v>
      </c>
      <c r="B155" s="98" t="s">
        <v>1189</v>
      </c>
      <c r="C155" s="98" t="s">
        <v>1189</v>
      </c>
      <c r="D155" s="98" t="s">
        <v>1189</v>
      </c>
      <c r="E155" s="98">
        <v>81606</v>
      </c>
      <c r="F155" s="52" t="s">
        <v>351</v>
      </c>
      <c r="G155" s="96">
        <v>3000</v>
      </c>
      <c r="H155" s="61">
        <f t="shared" si="2"/>
        <v>104000</v>
      </c>
      <c r="I155" s="31" t="s">
        <v>816</v>
      </c>
      <c r="J155" s="97" t="s">
        <v>1213</v>
      </c>
      <c r="K155" s="15"/>
      <c r="L155" s="42" t="s">
        <v>773</v>
      </c>
      <c r="M155" s="50" t="s">
        <v>1231</v>
      </c>
      <c r="N155" s="51" t="s">
        <v>1237</v>
      </c>
    </row>
    <row r="156" spans="1:14" ht="30" customHeight="1">
      <c r="A156" s="41">
        <v>154</v>
      </c>
      <c r="B156" s="98" t="s">
        <v>1190</v>
      </c>
      <c r="C156" s="98" t="s">
        <v>1190</v>
      </c>
      <c r="D156" s="98" t="s">
        <v>1190</v>
      </c>
      <c r="E156" s="98">
        <v>70803</v>
      </c>
      <c r="F156" s="52" t="s">
        <v>351</v>
      </c>
      <c r="G156" s="96">
        <v>3000</v>
      </c>
      <c r="H156" s="61">
        <f t="shared" si="2"/>
        <v>107000</v>
      </c>
      <c r="I156" s="31" t="s">
        <v>816</v>
      </c>
      <c r="J156" s="97" t="s">
        <v>1214</v>
      </c>
      <c r="K156" s="15"/>
      <c r="L156" s="42" t="s">
        <v>773</v>
      </c>
      <c r="M156" s="50" t="s">
        <v>1231</v>
      </c>
      <c r="N156" s="51" t="s">
        <v>1238</v>
      </c>
    </row>
    <row r="157" spans="1:14" ht="30" customHeight="1">
      <c r="A157" s="41">
        <v>155</v>
      </c>
      <c r="B157" s="98" t="s">
        <v>1191</v>
      </c>
      <c r="C157" s="98" t="s">
        <v>1191</v>
      </c>
      <c r="D157" s="98" t="s">
        <v>1191</v>
      </c>
      <c r="E157" s="98">
        <v>71401</v>
      </c>
      <c r="F157" s="52" t="s">
        <v>351</v>
      </c>
      <c r="G157" s="96">
        <v>3000</v>
      </c>
      <c r="H157" s="61">
        <f t="shared" si="2"/>
        <v>110000</v>
      </c>
      <c r="I157" s="31" t="s">
        <v>816</v>
      </c>
      <c r="J157" s="97" t="s">
        <v>1215</v>
      </c>
      <c r="K157" s="15"/>
      <c r="L157" s="42" t="s">
        <v>773</v>
      </c>
      <c r="M157" s="50" t="s">
        <v>1231</v>
      </c>
      <c r="N157" s="51" t="s">
        <v>1239</v>
      </c>
    </row>
    <row r="158" spans="1:14" ht="30" customHeight="1">
      <c r="A158" s="41">
        <v>156</v>
      </c>
      <c r="B158" s="98" t="s">
        <v>1192</v>
      </c>
      <c r="C158" s="98" t="s">
        <v>1192</v>
      </c>
      <c r="D158" s="98" t="s">
        <v>1192</v>
      </c>
      <c r="E158" s="98">
        <v>70226</v>
      </c>
      <c r="F158" s="52" t="s">
        <v>351</v>
      </c>
      <c r="G158" s="96">
        <v>3000</v>
      </c>
      <c r="H158" s="61">
        <f t="shared" si="2"/>
        <v>113000</v>
      </c>
      <c r="I158" s="31" t="s">
        <v>816</v>
      </c>
      <c r="J158" s="97" t="s">
        <v>1216</v>
      </c>
      <c r="K158" s="15"/>
      <c r="L158" s="42" t="s">
        <v>773</v>
      </c>
      <c r="M158" s="50" t="s">
        <v>1231</v>
      </c>
      <c r="N158" s="51" t="s">
        <v>1240</v>
      </c>
    </row>
    <row r="159" spans="1:14" ht="30" customHeight="1">
      <c r="A159" s="41">
        <v>157</v>
      </c>
      <c r="B159" s="98" t="s">
        <v>1193</v>
      </c>
      <c r="C159" s="98" t="s">
        <v>1193</v>
      </c>
      <c r="D159" s="98" t="s">
        <v>1193</v>
      </c>
      <c r="E159" s="98">
        <v>71426</v>
      </c>
      <c r="F159" s="52" t="s">
        <v>351</v>
      </c>
      <c r="G159" s="96">
        <v>3000</v>
      </c>
      <c r="H159" s="61">
        <f t="shared" si="2"/>
        <v>116000</v>
      </c>
      <c r="I159" s="31" t="s">
        <v>816</v>
      </c>
      <c r="J159" s="97" t="s">
        <v>1217</v>
      </c>
      <c r="K159" s="15"/>
      <c r="L159" s="42" t="s">
        <v>773</v>
      </c>
      <c r="M159" s="50" t="s">
        <v>1231</v>
      </c>
      <c r="N159" s="51" t="s">
        <v>1241</v>
      </c>
    </row>
    <row r="160" spans="1:14" ht="30" customHeight="1">
      <c r="A160" s="41">
        <v>158</v>
      </c>
      <c r="B160" s="98" t="s">
        <v>1194</v>
      </c>
      <c r="C160" s="98" t="s">
        <v>1194</v>
      </c>
      <c r="D160" s="98" t="s">
        <v>1194</v>
      </c>
      <c r="E160" s="98">
        <v>91432</v>
      </c>
      <c r="F160" s="52" t="s">
        <v>351</v>
      </c>
      <c r="G160" s="96">
        <v>3000</v>
      </c>
      <c r="H160" s="61">
        <f t="shared" si="2"/>
        <v>119000</v>
      </c>
      <c r="I160" s="31" t="s">
        <v>816</v>
      </c>
      <c r="J160" s="97" t="s">
        <v>1218</v>
      </c>
      <c r="K160" s="15"/>
      <c r="L160" s="42" t="s">
        <v>773</v>
      </c>
      <c r="M160" s="50" t="s">
        <v>1231</v>
      </c>
      <c r="N160" s="51" t="s">
        <v>1242</v>
      </c>
    </row>
    <row r="161" spans="1:14" ht="30" customHeight="1">
      <c r="A161" s="41">
        <v>159</v>
      </c>
      <c r="B161" s="99" t="s">
        <v>1195</v>
      </c>
      <c r="C161" s="98" t="s">
        <v>1195</v>
      </c>
      <c r="D161" s="98" t="s">
        <v>1256</v>
      </c>
      <c r="E161" s="98">
        <v>91404</v>
      </c>
      <c r="F161" s="52" t="s">
        <v>351</v>
      </c>
      <c r="G161" s="96">
        <v>3000</v>
      </c>
      <c r="H161" s="61">
        <f t="shared" si="2"/>
        <v>122000</v>
      </c>
      <c r="I161" s="31" t="s">
        <v>816</v>
      </c>
      <c r="J161" s="97" t="s">
        <v>1219</v>
      </c>
      <c r="K161" s="15"/>
      <c r="L161" s="42" t="s">
        <v>773</v>
      </c>
      <c r="M161" s="50" t="s">
        <v>1231</v>
      </c>
      <c r="N161" s="51" t="s">
        <v>1243</v>
      </c>
    </row>
    <row r="162" spans="1:14" ht="30" customHeight="1">
      <c r="A162" s="41">
        <v>160</v>
      </c>
      <c r="B162" s="98" t="s">
        <v>1196</v>
      </c>
      <c r="C162" s="98" t="s">
        <v>1196</v>
      </c>
      <c r="D162" s="98" t="s">
        <v>1196</v>
      </c>
      <c r="E162" s="98">
        <v>80609</v>
      </c>
      <c r="F162" s="52" t="s">
        <v>351</v>
      </c>
      <c r="G162" s="96">
        <v>3000</v>
      </c>
      <c r="H162" s="61">
        <f t="shared" si="2"/>
        <v>125000</v>
      </c>
      <c r="I162" s="31" t="s">
        <v>816</v>
      </c>
      <c r="J162" s="97" t="s">
        <v>1220</v>
      </c>
      <c r="K162" s="15"/>
      <c r="L162" s="42" t="s">
        <v>773</v>
      </c>
      <c r="M162" s="50" t="s">
        <v>1231</v>
      </c>
      <c r="N162" s="51" t="s">
        <v>1244</v>
      </c>
    </row>
    <row r="163" spans="1:14" ht="30" customHeight="1">
      <c r="A163" s="41">
        <v>161</v>
      </c>
      <c r="B163" s="98" t="s">
        <v>1197</v>
      </c>
      <c r="C163" s="98" t="s">
        <v>1197</v>
      </c>
      <c r="D163" s="98" t="s">
        <v>1197</v>
      </c>
      <c r="E163" s="98">
        <v>70605</v>
      </c>
      <c r="F163" s="52" t="s">
        <v>351</v>
      </c>
      <c r="G163" s="96">
        <v>3000</v>
      </c>
      <c r="H163" s="61">
        <f t="shared" si="2"/>
        <v>128000</v>
      </c>
      <c r="I163" s="31" t="s">
        <v>816</v>
      </c>
      <c r="J163" s="97" t="s">
        <v>1221</v>
      </c>
      <c r="K163" s="15"/>
      <c r="L163" s="42" t="s">
        <v>773</v>
      </c>
      <c r="M163" s="50" t="s">
        <v>1231</v>
      </c>
      <c r="N163" s="51" t="s">
        <v>1245</v>
      </c>
    </row>
    <row r="164" spans="1:14" ht="30" customHeight="1">
      <c r="A164" s="41">
        <v>162</v>
      </c>
      <c r="B164" s="98" t="s">
        <v>1198</v>
      </c>
      <c r="C164" s="98" t="s">
        <v>1198</v>
      </c>
      <c r="D164" s="98" t="s">
        <v>1198</v>
      </c>
      <c r="E164" s="98">
        <v>81210</v>
      </c>
      <c r="F164" s="52" t="s">
        <v>351</v>
      </c>
      <c r="G164" s="96">
        <v>3000</v>
      </c>
      <c r="H164" s="61">
        <f t="shared" si="2"/>
        <v>131000</v>
      </c>
      <c r="I164" s="31" t="s">
        <v>816</v>
      </c>
      <c r="J164" s="97" t="s">
        <v>1222</v>
      </c>
      <c r="K164" s="15"/>
      <c r="L164" s="42" t="s">
        <v>773</v>
      </c>
      <c r="M164" s="50" t="s">
        <v>1231</v>
      </c>
      <c r="N164" s="51" t="s">
        <v>1246</v>
      </c>
    </row>
    <row r="165" spans="1:14" ht="30" customHeight="1">
      <c r="A165" s="41">
        <v>163</v>
      </c>
      <c r="B165" s="98" t="s">
        <v>1199</v>
      </c>
      <c r="C165" s="98" t="s">
        <v>1199</v>
      </c>
      <c r="D165" s="98" t="s">
        <v>1199</v>
      </c>
      <c r="E165" s="98">
        <v>70812</v>
      </c>
      <c r="F165" s="52" t="s">
        <v>351</v>
      </c>
      <c r="G165" s="96">
        <v>3000</v>
      </c>
      <c r="H165" s="61">
        <f t="shared" si="2"/>
        <v>134000</v>
      </c>
      <c r="I165" s="31" t="s">
        <v>816</v>
      </c>
      <c r="J165" s="97" t="s">
        <v>1223</v>
      </c>
      <c r="K165" s="15"/>
      <c r="L165" s="42" t="s">
        <v>773</v>
      </c>
      <c r="M165" s="50" t="s">
        <v>1231</v>
      </c>
      <c r="N165" s="51" t="s">
        <v>1247</v>
      </c>
    </row>
    <row r="166" spans="1:14" ht="30" customHeight="1">
      <c r="A166" s="41">
        <v>164</v>
      </c>
      <c r="B166" s="99" t="s">
        <v>1200</v>
      </c>
      <c r="C166" s="98" t="s">
        <v>1200</v>
      </c>
      <c r="D166" s="98" t="s">
        <v>1200</v>
      </c>
      <c r="E166" s="98">
        <v>91502</v>
      </c>
      <c r="F166" s="52" t="s">
        <v>351</v>
      </c>
      <c r="G166" s="96">
        <v>3000</v>
      </c>
      <c r="H166" s="61">
        <f t="shared" si="2"/>
        <v>137000</v>
      </c>
      <c r="I166" s="31" t="s">
        <v>816</v>
      </c>
      <c r="J166" s="97" t="s">
        <v>1224</v>
      </c>
      <c r="K166" s="15"/>
      <c r="L166" s="42" t="s">
        <v>773</v>
      </c>
      <c r="M166" s="50" t="s">
        <v>1231</v>
      </c>
      <c r="N166" s="51" t="s">
        <v>1248</v>
      </c>
    </row>
    <row r="167" spans="1:14" ht="30" customHeight="1">
      <c r="A167" s="41">
        <v>165</v>
      </c>
      <c r="B167" s="98" t="s">
        <v>1201</v>
      </c>
      <c r="C167" s="98" t="s">
        <v>1201</v>
      </c>
      <c r="D167" s="98" t="s">
        <v>1201</v>
      </c>
      <c r="E167" s="98">
        <v>71227</v>
      </c>
      <c r="F167" s="52" t="s">
        <v>351</v>
      </c>
      <c r="G167" s="96">
        <v>3000</v>
      </c>
      <c r="H167" s="61">
        <f t="shared" si="2"/>
        <v>140000</v>
      </c>
      <c r="I167" s="31" t="s">
        <v>816</v>
      </c>
      <c r="J167" s="97" t="s">
        <v>1225</v>
      </c>
      <c r="K167" s="15"/>
      <c r="L167" s="42" t="s">
        <v>773</v>
      </c>
      <c r="M167" s="50" t="s">
        <v>1231</v>
      </c>
      <c r="N167" s="51" t="s">
        <v>1249</v>
      </c>
    </row>
    <row r="168" spans="1:14" ht="30" customHeight="1">
      <c r="A168" s="41">
        <v>166</v>
      </c>
      <c r="B168" s="98" t="s">
        <v>1202</v>
      </c>
      <c r="C168" s="98" t="s">
        <v>1202</v>
      </c>
      <c r="D168" s="98" t="s">
        <v>1202</v>
      </c>
      <c r="E168" s="98">
        <v>90531</v>
      </c>
      <c r="F168" s="52" t="s">
        <v>351</v>
      </c>
      <c r="G168" s="96">
        <v>3000</v>
      </c>
      <c r="H168" s="61">
        <f t="shared" si="2"/>
        <v>143000</v>
      </c>
      <c r="I168" s="31" t="s">
        <v>816</v>
      </c>
      <c r="J168" s="97" t="s">
        <v>1226</v>
      </c>
      <c r="K168" s="15"/>
      <c r="L168" s="42" t="s">
        <v>773</v>
      </c>
      <c r="M168" s="50" t="s">
        <v>1231</v>
      </c>
      <c r="N168" s="51" t="s">
        <v>1250</v>
      </c>
    </row>
    <row r="169" spans="1:14" ht="30" customHeight="1">
      <c r="A169" s="41">
        <v>167</v>
      </c>
      <c r="B169" s="98" t="s">
        <v>1203</v>
      </c>
      <c r="C169" s="98" t="s">
        <v>1203</v>
      </c>
      <c r="D169" s="98" t="s">
        <v>1203</v>
      </c>
      <c r="E169" s="98">
        <v>81622</v>
      </c>
      <c r="F169" s="52" t="s">
        <v>351</v>
      </c>
      <c r="G169" s="96">
        <v>3000</v>
      </c>
      <c r="H169" s="61">
        <f t="shared" si="2"/>
        <v>146000</v>
      </c>
      <c r="I169" s="31" t="s">
        <v>816</v>
      </c>
      <c r="J169" s="97" t="s">
        <v>1227</v>
      </c>
      <c r="K169" s="15"/>
      <c r="L169" s="42" t="s">
        <v>773</v>
      </c>
      <c r="M169" s="50" t="s">
        <v>1231</v>
      </c>
      <c r="N169" s="51" t="s">
        <v>1251</v>
      </c>
    </row>
    <row r="170" spans="1:14" ht="30" customHeight="1">
      <c r="A170" s="41">
        <v>168</v>
      </c>
      <c r="B170" s="98" t="s">
        <v>1204</v>
      </c>
      <c r="C170" s="98" t="s">
        <v>1204</v>
      </c>
      <c r="D170" s="98" t="s">
        <v>1204</v>
      </c>
      <c r="E170" s="98">
        <v>70711</v>
      </c>
      <c r="F170" s="52" t="s">
        <v>351</v>
      </c>
      <c r="G170" s="96">
        <v>3000</v>
      </c>
      <c r="H170" s="61">
        <f t="shared" si="2"/>
        <v>149000</v>
      </c>
      <c r="I170" s="31" t="s">
        <v>816</v>
      </c>
      <c r="J170" s="97" t="s">
        <v>1228</v>
      </c>
      <c r="K170" s="15"/>
      <c r="L170" s="42" t="s">
        <v>773</v>
      </c>
      <c r="M170" s="50" t="s">
        <v>1231</v>
      </c>
      <c r="N170" s="51" t="s">
        <v>1252</v>
      </c>
    </row>
    <row r="171" spans="1:14" ht="30" customHeight="1">
      <c r="A171" s="41">
        <v>169</v>
      </c>
      <c r="B171" s="98" t="s">
        <v>1205</v>
      </c>
      <c r="C171" s="98" t="s">
        <v>1205</v>
      </c>
      <c r="D171" s="98" t="s">
        <v>1205</v>
      </c>
      <c r="E171" s="98">
        <v>71109</v>
      </c>
      <c r="F171" s="52" t="s">
        <v>351</v>
      </c>
      <c r="G171" s="96">
        <v>3000</v>
      </c>
      <c r="H171" s="61">
        <f t="shared" si="2"/>
        <v>152000</v>
      </c>
      <c r="I171" s="31" t="s">
        <v>816</v>
      </c>
      <c r="J171" s="97" t="s">
        <v>1228</v>
      </c>
      <c r="K171" s="15"/>
      <c r="L171" s="42" t="s">
        <v>773</v>
      </c>
      <c r="M171" s="50" t="s">
        <v>1231</v>
      </c>
      <c r="N171" s="51" t="s">
        <v>1253</v>
      </c>
    </row>
    <row r="172" spans="1:14" ht="30" customHeight="1">
      <c r="A172" s="41">
        <v>170</v>
      </c>
      <c r="B172" s="98" t="s">
        <v>1206</v>
      </c>
      <c r="C172" s="98" t="s">
        <v>1206</v>
      </c>
      <c r="D172" s="98" t="s">
        <v>1206</v>
      </c>
      <c r="E172" s="98">
        <v>71134</v>
      </c>
      <c r="F172" s="52" t="s">
        <v>351</v>
      </c>
      <c r="G172" s="96">
        <v>3000</v>
      </c>
      <c r="H172" s="61">
        <f t="shared" si="2"/>
        <v>155000</v>
      </c>
      <c r="I172" s="31" t="s">
        <v>816</v>
      </c>
      <c r="J172" s="97" t="s">
        <v>1229</v>
      </c>
      <c r="K172" s="15"/>
      <c r="L172" s="42" t="s">
        <v>773</v>
      </c>
      <c r="M172" s="50" t="s">
        <v>1231</v>
      </c>
      <c r="N172" s="51" t="s">
        <v>1254</v>
      </c>
    </row>
    <row r="173" spans="1:14" ht="30" customHeight="1">
      <c r="A173" s="41">
        <v>171</v>
      </c>
      <c r="B173" s="98" t="s">
        <v>1207</v>
      </c>
      <c r="C173" s="98" t="s">
        <v>1207</v>
      </c>
      <c r="D173" s="98" t="s">
        <v>1207</v>
      </c>
      <c r="E173" s="98">
        <v>71030</v>
      </c>
      <c r="F173" s="52" t="s">
        <v>351</v>
      </c>
      <c r="G173" s="96">
        <v>3000</v>
      </c>
      <c r="H173" s="61">
        <f t="shared" si="2"/>
        <v>158000</v>
      </c>
      <c r="I173" s="31" t="s">
        <v>816</v>
      </c>
      <c r="J173" s="97" t="s">
        <v>1230</v>
      </c>
      <c r="K173" s="15"/>
      <c r="L173" s="42" t="s">
        <v>773</v>
      </c>
      <c r="M173" s="50" t="s">
        <v>1231</v>
      </c>
      <c r="N173" s="51" t="s">
        <v>1255</v>
      </c>
    </row>
    <row r="174" spans="1:14">
      <c r="A174" s="55"/>
      <c r="B174" s="49"/>
      <c r="C174" s="49"/>
      <c r="D174" s="49"/>
      <c r="E174" s="49"/>
      <c r="F174" s="49"/>
      <c r="G174" s="63"/>
      <c r="H174" s="49"/>
      <c r="I174" s="49"/>
      <c r="J174" s="64"/>
      <c r="K174" s="65"/>
      <c r="L174" s="49"/>
      <c r="M174" s="49"/>
      <c r="N174" s="66"/>
    </row>
    <row r="175" spans="1:14">
      <c r="A175" s="55"/>
      <c r="B175" s="49"/>
      <c r="C175" s="49"/>
      <c r="D175" s="49"/>
      <c r="E175" s="49"/>
      <c r="F175" s="49"/>
      <c r="G175" s="63"/>
      <c r="H175" s="49"/>
      <c r="I175" s="49"/>
      <c r="J175" s="64"/>
      <c r="K175" s="65"/>
      <c r="L175" s="49"/>
      <c r="M175" s="49"/>
      <c r="N175" s="66"/>
    </row>
    <row r="176" spans="1:14">
      <c r="A176" s="55"/>
      <c r="B176" s="49"/>
      <c r="C176" s="169"/>
      <c r="D176" s="170"/>
      <c r="E176" s="74" t="s">
        <v>785</v>
      </c>
      <c r="F176" s="173" t="s">
        <v>786</v>
      </c>
      <c r="G176" s="174"/>
      <c r="H176" s="49"/>
      <c r="I176" s="49"/>
      <c r="J176" s="64"/>
      <c r="K176" s="65"/>
      <c r="L176" s="49"/>
      <c r="M176" s="49"/>
      <c r="N176" s="66"/>
    </row>
    <row r="177" spans="1:14">
      <c r="A177" s="55"/>
      <c r="B177" s="49"/>
      <c r="C177" s="171" t="s">
        <v>783</v>
      </c>
      <c r="D177" s="172"/>
      <c r="E177" s="53">
        <v>114</v>
      </c>
      <c r="F177" s="175">
        <v>179100</v>
      </c>
      <c r="G177" s="176"/>
      <c r="H177" s="49"/>
      <c r="I177" s="49"/>
      <c r="J177" s="64"/>
      <c r="K177" s="65"/>
      <c r="L177" s="49"/>
      <c r="M177" s="49"/>
      <c r="N177" s="66"/>
    </row>
    <row r="178" spans="1:14">
      <c r="A178" s="55"/>
      <c r="B178" s="49"/>
      <c r="C178" s="171" t="s">
        <v>784</v>
      </c>
      <c r="D178" s="172"/>
      <c r="E178" s="52">
        <v>1</v>
      </c>
      <c r="F178" s="177">
        <v>10000</v>
      </c>
      <c r="G178" s="178"/>
      <c r="H178" s="49"/>
      <c r="I178" s="49"/>
      <c r="J178" s="64"/>
      <c r="K178" s="65"/>
      <c r="L178" s="49"/>
      <c r="M178" s="49"/>
      <c r="N178" s="66"/>
    </row>
    <row r="179" spans="1:14">
      <c r="A179" s="55"/>
      <c r="B179" s="49"/>
      <c r="C179" s="171" t="s">
        <v>787</v>
      </c>
      <c r="D179" s="172"/>
      <c r="E179" s="52">
        <v>2</v>
      </c>
      <c r="F179" s="177">
        <v>8000</v>
      </c>
      <c r="G179" s="178"/>
      <c r="H179" s="49"/>
      <c r="I179" s="49"/>
      <c r="J179" s="64"/>
      <c r="K179" s="65"/>
      <c r="L179" s="49"/>
      <c r="M179" s="49"/>
      <c r="N179" s="66"/>
    </row>
    <row r="180" spans="1:14">
      <c r="A180" s="55"/>
      <c r="B180" s="49"/>
      <c r="C180" s="171" t="s">
        <v>953</v>
      </c>
      <c r="D180" s="172"/>
      <c r="E180" s="52">
        <v>28</v>
      </c>
      <c r="F180" s="177">
        <v>64000</v>
      </c>
      <c r="G180" s="178"/>
      <c r="H180" s="49"/>
      <c r="I180" s="49"/>
      <c r="J180" s="64"/>
      <c r="K180" s="65"/>
      <c r="L180" s="49"/>
      <c r="M180" s="49"/>
      <c r="N180" s="66"/>
    </row>
    <row r="181" spans="1:14">
      <c r="A181" s="55"/>
      <c r="B181" s="49"/>
      <c r="C181" s="171" t="s">
        <v>1296</v>
      </c>
      <c r="D181" s="172"/>
      <c r="E181" s="52">
        <v>24</v>
      </c>
      <c r="F181" s="121"/>
      <c r="G181" s="122">
        <v>72000</v>
      </c>
      <c r="H181" s="49"/>
      <c r="I181" s="49"/>
      <c r="J181" s="64"/>
      <c r="K181" s="65"/>
      <c r="L181" s="49"/>
      <c r="M181" s="49"/>
      <c r="N181" s="66"/>
    </row>
    <row r="182" spans="1:14">
      <c r="A182" s="55"/>
      <c r="B182" s="49"/>
      <c r="C182" s="171" t="s">
        <v>788</v>
      </c>
      <c r="D182" s="172"/>
      <c r="E182" s="52">
        <v>2</v>
      </c>
      <c r="F182" s="177">
        <v>4000</v>
      </c>
      <c r="G182" s="178"/>
      <c r="H182" s="49"/>
      <c r="I182" s="49"/>
      <c r="J182" s="64"/>
      <c r="K182" s="65"/>
      <c r="L182" s="49"/>
      <c r="M182" s="49"/>
      <c r="N182" s="66"/>
    </row>
    <row r="183" spans="1:14">
      <c r="A183" s="55"/>
      <c r="B183" s="49"/>
      <c r="C183" s="169" t="s">
        <v>294</v>
      </c>
      <c r="D183" s="170"/>
      <c r="E183" s="53">
        <f>SUM(E177:E182)</f>
        <v>171</v>
      </c>
      <c r="F183" s="177">
        <f>SUM(F177:G182)</f>
        <v>337100</v>
      </c>
      <c r="G183" s="178"/>
      <c r="H183" s="49"/>
      <c r="I183" s="49"/>
      <c r="J183" s="64"/>
      <c r="K183" s="65"/>
      <c r="L183" s="49"/>
      <c r="M183" s="49"/>
      <c r="N183" s="66"/>
    </row>
    <row r="184" spans="1:14">
      <c r="A184" s="55"/>
      <c r="B184" s="49"/>
      <c r="C184" s="49"/>
      <c r="D184" s="49"/>
      <c r="E184" s="49"/>
      <c r="F184" s="49"/>
      <c r="G184" s="63"/>
      <c r="H184" s="49"/>
      <c r="I184" s="49"/>
      <c r="J184" s="64"/>
      <c r="K184" s="65"/>
      <c r="L184" s="49"/>
      <c r="M184" s="49"/>
      <c r="N184" s="66"/>
    </row>
    <row r="185" spans="1:14">
      <c r="A185" s="55"/>
      <c r="B185" s="49"/>
      <c r="C185" s="49"/>
      <c r="D185" s="49"/>
      <c r="E185" s="49"/>
      <c r="F185" s="49"/>
      <c r="G185" s="63"/>
      <c r="H185" s="49"/>
      <c r="I185" s="49"/>
      <c r="J185" s="64"/>
      <c r="K185" s="65"/>
      <c r="L185" s="49"/>
      <c r="M185" s="49"/>
      <c r="N185" s="66" t="s">
        <v>789</v>
      </c>
    </row>
    <row r="186" spans="1:14">
      <c r="A186" s="55"/>
      <c r="B186" s="49"/>
      <c r="C186" s="49"/>
      <c r="D186" s="49"/>
      <c r="E186" s="49"/>
      <c r="F186" s="49"/>
      <c r="G186" s="63"/>
      <c r="H186" s="49"/>
      <c r="I186" s="49"/>
      <c r="J186" s="64"/>
      <c r="K186" s="65"/>
      <c r="L186" s="49"/>
      <c r="M186" s="49"/>
      <c r="N186" s="66"/>
    </row>
  </sheetData>
  <mergeCells count="16">
    <mergeCell ref="C183:D183"/>
    <mergeCell ref="F176:G176"/>
    <mergeCell ref="F177:G177"/>
    <mergeCell ref="F178:G178"/>
    <mergeCell ref="F179:G179"/>
    <mergeCell ref="F182:G182"/>
    <mergeCell ref="F183:G183"/>
    <mergeCell ref="C182:D182"/>
    <mergeCell ref="C180:D180"/>
    <mergeCell ref="F180:G180"/>
    <mergeCell ref="C181:D181"/>
    <mergeCell ref="A1:N1"/>
    <mergeCell ref="C176:D176"/>
    <mergeCell ref="C177:D177"/>
    <mergeCell ref="C178:D178"/>
    <mergeCell ref="C179:D179"/>
  </mergeCells>
  <phoneticPr fontId="1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"/>
  <sheetViews>
    <sheetView topLeftCell="A13" zoomScale="60" zoomScaleNormal="60" workbookViewId="0">
      <selection activeCell="I25" sqref="I25"/>
    </sheetView>
  </sheetViews>
  <sheetFormatPr defaultRowHeight="19.5" customHeight="1"/>
  <cols>
    <col min="1" max="1" width="39.75" bestFit="1" customWidth="1"/>
    <col min="2" max="2" width="13.08203125" bestFit="1" customWidth="1"/>
    <col min="3" max="3" width="24.75" style="38" bestFit="1" customWidth="1"/>
    <col min="4" max="7" width="23.83203125" style="38" bestFit="1" customWidth="1"/>
    <col min="8" max="8" width="23.83203125" style="38" customWidth="1"/>
    <col min="9" max="9" width="26.83203125" style="38" customWidth="1"/>
    <col min="10" max="10" width="28.58203125" style="39" customWidth="1"/>
  </cols>
  <sheetData>
    <row r="1" spans="1:10" s="78" customFormat="1" ht="32.15" customHeight="1">
      <c r="A1" s="78" t="s">
        <v>883</v>
      </c>
      <c r="C1" s="79"/>
      <c r="D1" s="79"/>
      <c r="E1" s="79"/>
      <c r="F1" s="79"/>
      <c r="G1" s="79"/>
      <c r="H1" s="79"/>
      <c r="I1" s="79"/>
    </row>
    <row r="2" spans="1:10" s="81" customFormat="1" ht="32.15" customHeight="1">
      <c r="A2" s="17" t="s">
        <v>299</v>
      </c>
      <c r="B2" s="18" t="s">
        <v>300</v>
      </c>
      <c r="C2" s="19" t="s">
        <v>301</v>
      </c>
      <c r="D2" s="19" t="s">
        <v>884</v>
      </c>
      <c r="E2" s="19" t="s">
        <v>885</v>
      </c>
      <c r="F2" s="19" t="s">
        <v>886</v>
      </c>
      <c r="G2" s="19" t="s">
        <v>303</v>
      </c>
      <c r="H2" s="77" t="s">
        <v>893</v>
      </c>
      <c r="I2" s="77" t="s">
        <v>894</v>
      </c>
      <c r="J2" s="20" t="s">
        <v>895</v>
      </c>
    </row>
    <row r="3" spans="1:10" ht="33.65" customHeight="1">
      <c r="A3" s="21" t="s">
        <v>304</v>
      </c>
      <c r="B3" s="22" t="s">
        <v>106</v>
      </c>
      <c r="C3" s="23">
        <v>5500</v>
      </c>
      <c r="D3" s="24">
        <f>20000+16800</f>
        <v>36800</v>
      </c>
      <c r="E3" s="24">
        <f>C3+D3</f>
        <v>42300</v>
      </c>
      <c r="F3" s="24">
        <v>40500</v>
      </c>
      <c r="G3" s="24">
        <f>C3+D3-F3</f>
        <v>1800</v>
      </c>
      <c r="H3" s="24">
        <v>8200</v>
      </c>
      <c r="I3" s="24">
        <f>G3+H3</f>
        <v>10000</v>
      </c>
      <c r="J3" s="25" t="s">
        <v>887</v>
      </c>
    </row>
    <row r="4" spans="1:10" ht="33.65" customHeight="1">
      <c r="A4" s="21" t="s">
        <v>305</v>
      </c>
      <c r="B4" s="22" t="s">
        <v>106</v>
      </c>
      <c r="C4" s="23">
        <v>33820</v>
      </c>
      <c r="D4" s="24"/>
      <c r="E4" s="24">
        <f t="shared" ref="E4:E14" si="0">C4+D4</f>
        <v>33820</v>
      </c>
      <c r="F4" s="24">
        <v>23192</v>
      </c>
      <c r="G4" s="24">
        <f>C4+D4-F4</f>
        <v>10628</v>
      </c>
      <c r="H4" s="24">
        <v>30576</v>
      </c>
      <c r="I4" s="24">
        <f t="shared" ref="I4:I14" si="1">G4+H4</f>
        <v>41204</v>
      </c>
      <c r="J4" s="26"/>
    </row>
    <row r="5" spans="1:10" ht="33.65" customHeight="1">
      <c r="A5" s="21" t="s">
        <v>306</v>
      </c>
      <c r="B5" s="22" t="s">
        <v>307</v>
      </c>
      <c r="C5" s="23">
        <v>2677</v>
      </c>
      <c r="D5" s="24">
        <v>9000</v>
      </c>
      <c r="E5" s="24">
        <f t="shared" si="0"/>
        <v>11677</v>
      </c>
      <c r="F5" s="24">
        <v>2728</v>
      </c>
      <c r="G5" s="24">
        <f t="shared" ref="G5:G14" si="2">C5+D5-F5</f>
        <v>8949</v>
      </c>
      <c r="H5" s="24"/>
      <c r="I5" s="24">
        <f t="shared" si="1"/>
        <v>8949</v>
      </c>
      <c r="J5" s="26"/>
    </row>
    <row r="6" spans="1:10" s="82" customFormat="1" ht="33.65" customHeight="1">
      <c r="A6" s="27" t="s">
        <v>308</v>
      </c>
      <c r="B6" s="28" t="s">
        <v>114</v>
      </c>
      <c r="C6" s="29">
        <v>50000</v>
      </c>
      <c r="D6" s="30"/>
      <c r="E6" s="30">
        <f t="shared" si="0"/>
        <v>50000</v>
      </c>
      <c r="F6" s="30"/>
      <c r="G6" s="30">
        <f t="shared" si="2"/>
        <v>50000</v>
      </c>
      <c r="H6" s="30"/>
      <c r="I6" s="24">
        <f t="shared" si="1"/>
        <v>50000</v>
      </c>
      <c r="J6" s="31"/>
    </row>
    <row r="7" spans="1:10" s="82" customFormat="1" ht="33.65" customHeight="1">
      <c r="A7" s="27" t="s">
        <v>896</v>
      </c>
      <c r="B7" s="28" t="s">
        <v>114</v>
      </c>
      <c r="C7" s="29">
        <v>21229</v>
      </c>
      <c r="D7" s="30">
        <f>12000+98200</f>
        <v>110200</v>
      </c>
      <c r="E7" s="30">
        <f t="shared" si="0"/>
        <v>131429</v>
      </c>
      <c r="F7" s="30">
        <f>12000+98200</f>
        <v>110200</v>
      </c>
      <c r="G7" s="30">
        <f t="shared" si="2"/>
        <v>21229</v>
      </c>
      <c r="H7" s="30"/>
      <c r="I7" s="24">
        <f t="shared" si="1"/>
        <v>21229</v>
      </c>
      <c r="J7" s="32" t="s">
        <v>888</v>
      </c>
    </row>
    <row r="8" spans="1:10" s="82" customFormat="1" ht="33.65" customHeight="1">
      <c r="A8" s="27" t="s">
        <v>889</v>
      </c>
      <c r="B8" s="28"/>
      <c r="C8" s="29"/>
      <c r="D8" s="30">
        <f>10000</f>
        <v>10000</v>
      </c>
      <c r="E8" s="30">
        <f t="shared" si="0"/>
        <v>10000</v>
      </c>
      <c r="F8" s="30"/>
      <c r="G8" s="30">
        <f t="shared" si="2"/>
        <v>10000</v>
      </c>
      <c r="H8" s="30"/>
      <c r="I8" s="24">
        <f t="shared" si="1"/>
        <v>10000</v>
      </c>
      <c r="J8" s="31"/>
    </row>
    <row r="9" spans="1:10" s="82" customFormat="1" ht="33.65" customHeight="1">
      <c r="A9" s="27" t="s">
        <v>890</v>
      </c>
      <c r="B9" s="28"/>
      <c r="C9" s="29"/>
      <c r="D9" s="30">
        <v>813000</v>
      </c>
      <c r="E9" s="30">
        <f t="shared" si="0"/>
        <v>813000</v>
      </c>
      <c r="F9" s="30">
        <v>813000</v>
      </c>
      <c r="G9" s="30">
        <f t="shared" si="2"/>
        <v>0</v>
      </c>
      <c r="H9" s="30"/>
      <c r="I9" s="24">
        <f t="shared" si="1"/>
        <v>0</v>
      </c>
      <c r="J9" s="31"/>
    </row>
    <row r="10" spans="1:10" s="82" customFormat="1" ht="33.65" customHeight="1">
      <c r="A10" s="80" t="s">
        <v>891</v>
      </c>
      <c r="B10" s="28"/>
      <c r="C10" s="29"/>
      <c r="D10" s="30">
        <v>3145197</v>
      </c>
      <c r="E10" s="30">
        <f t="shared" si="0"/>
        <v>3145197</v>
      </c>
      <c r="F10" s="30"/>
      <c r="G10" s="30">
        <f t="shared" si="2"/>
        <v>3145197</v>
      </c>
      <c r="H10" s="30"/>
      <c r="I10" s="24">
        <f t="shared" si="1"/>
        <v>3145197</v>
      </c>
      <c r="J10" s="31"/>
    </row>
    <row r="11" spans="1:10" s="82" customFormat="1" ht="33.65" customHeight="1">
      <c r="A11" s="27" t="s">
        <v>892</v>
      </c>
      <c r="B11" s="28"/>
      <c r="C11" s="29"/>
      <c r="D11" s="30">
        <v>1000</v>
      </c>
      <c r="E11" s="30">
        <f t="shared" si="0"/>
        <v>1000</v>
      </c>
      <c r="F11" s="30"/>
      <c r="G11" s="30">
        <f t="shared" si="2"/>
        <v>1000</v>
      </c>
      <c r="H11" s="30"/>
      <c r="I11" s="24">
        <f t="shared" si="1"/>
        <v>1000</v>
      </c>
      <c r="J11" s="31"/>
    </row>
    <row r="12" spans="1:10" ht="33.65" customHeight="1">
      <c r="A12" s="21" t="s">
        <v>309</v>
      </c>
      <c r="B12" s="22" t="s">
        <v>120</v>
      </c>
      <c r="C12" s="23">
        <v>1000</v>
      </c>
      <c r="D12" s="24"/>
      <c r="E12" s="24">
        <f t="shared" si="0"/>
        <v>1000</v>
      </c>
      <c r="F12" s="24"/>
      <c r="G12" s="24">
        <f t="shared" si="2"/>
        <v>1000</v>
      </c>
      <c r="H12" s="24"/>
      <c r="I12" s="24">
        <f t="shared" si="1"/>
        <v>1000</v>
      </c>
      <c r="J12" s="26"/>
    </row>
    <row r="13" spans="1:10" ht="33.65" customHeight="1">
      <c r="A13" s="21" t="s">
        <v>310</v>
      </c>
      <c r="B13" s="22" t="s">
        <v>217</v>
      </c>
      <c r="C13" s="23">
        <v>1600</v>
      </c>
      <c r="D13" s="24"/>
      <c r="E13" s="24">
        <f t="shared" si="0"/>
        <v>1600</v>
      </c>
      <c r="F13" s="24"/>
      <c r="G13" s="24">
        <f t="shared" si="2"/>
        <v>1600</v>
      </c>
      <c r="H13" s="24"/>
      <c r="I13" s="24">
        <f t="shared" si="1"/>
        <v>1600</v>
      </c>
      <c r="J13" s="26"/>
    </row>
    <row r="14" spans="1:10" ht="33.65" customHeight="1">
      <c r="A14" s="21" t="s">
        <v>311</v>
      </c>
      <c r="B14" s="22" t="s">
        <v>217</v>
      </c>
      <c r="C14" s="23">
        <v>2000</v>
      </c>
      <c r="D14" s="24"/>
      <c r="E14" s="24">
        <f t="shared" si="0"/>
        <v>2000</v>
      </c>
      <c r="F14" s="24"/>
      <c r="G14" s="24">
        <f t="shared" si="2"/>
        <v>2000</v>
      </c>
      <c r="H14" s="24"/>
      <c r="I14" s="24">
        <f t="shared" si="1"/>
        <v>2000</v>
      </c>
      <c r="J14" s="26"/>
    </row>
    <row r="15" spans="1:10" s="82" customFormat="1" ht="19.5" customHeight="1">
      <c r="A15" s="33" t="s">
        <v>293</v>
      </c>
      <c r="B15" s="34"/>
      <c r="C15" s="35">
        <f>SUM(C3:C14)</f>
        <v>117826</v>
      </c>
      <c r="D15" s="36">
        <f t="shared" ref="D15:G15" si="3">SUM(D3:D14)</f>
        <v>4125197</v>
      </c>
      <c r="E15" s="36">
        <f t="shared" si="3"/>
        <v>4243023</v>
      </c>
      <c r="F15" s="36">
        <f t="shared" si="3"/>
        <v>989620</v>
      </c>
      <c r="G15" s="36">
        <f t="shared" si="3"/>
        <v>3253403</v>
      </c>
      <c r="H15" s="36">
        <f>SUM(H3:H14)</f>
        <v>38776</v>
      </c>
      <c r="I15" s="36">
        <f>SUM(I3:I14)</f>
        <v>3292179</v>
      </c>
      <c r="J15" s="37"/>
    </row>
    <row r="17" spans="1:10" ht="18.649999999999999" customHeight="1">
      <c r="A17" s="83" t="s">
        <v>897</v>
      </c>
      <c r="C17"/>
      <c r="D17"/>
      <c r="E17"/>
      <c r="F17"/>
      <c r="G17"/>
      <c r="H17"/>
      <c r="I17"/>
      <c r="J17"/>
    </row>
    <row r="18" spans="1:10" ht="18.649999999999999" customHeight="1">
      <c r="A18" s="1" t="s">
        <v>0</v>
      </c>
      <c r="B18" s="2" t="s">
        <v>898</v>
      </c>
      <c r="C18" s="1" t="s">
        <v>2</v>
      </c>
      <c r="D18" s="84" t="s">
        <v>292</v>
      </c>
      <c r="E18" s="3" t="s">
        <v>4</v>
      </c>
      <c r="F18" s="4" t="s">
        <v>6</v>
      </c>
      <c r="G18" s="85" t="s">
        <v>899</v>
      </c>
      <c r="H18" s="85" t="s">
        <v>900</v>
      </c>
      <c r="I18"/>
      <c r="J18"/>
    </row>
    <row r="19" spans="1:10" s="5" customFormat="1" ht="18.649999999999999" customHeight="1">
      <c r="A19" s="6" t="s">
        <v>901</v>
      </c>
      <c r="B19" s="7" t="s">
        <v>902</v>
      </c>
      <c r="C19" s="8">
        <v>43801</v>
      </c>
      <c r="D19" s="8">
        <v>43801</v>
      </c>
      <c r="E19" s="9" t="s">
        <v>903</v>
      </c>
      <c r="F19" s="10">
        <v>16800</v>
      </c>
      <c r="G19" s="86" t="s">
        <v>904</v>
      </c>
      <c r="H19" s="87">
        <v>-16800</v>
      </c>
    </row>
    <row r="20" spans="1:10" s="5" customFormat="1" ht="18.649999999999999" customHeight="1">
      <c r="A20" s="12" t="s">
        <v>905</v>
      </c>
      <c r="B20" s="13" t="s">
        <v>902</v>
      </c>
      <c r="C20" s="14" t="s">
        <v>906</v>
      </c>
      <c r="D20" s="88" t="s">
        <v>906</v>
      </c>
      <c r="E20" s="9" t="s">
        <v>907</v>
      </c>
      <c r="F20" s="10">
        <v>40500</v>
      </c>
      <c r="G20" s="86" t="s">
        <v>908</v>
      </c>
      <c r="H20" s="86">
        <v>25000</v>
      </c>
    </row>
    <row r="21" spans="1:10" ht="18.649999999999999" customHeight="1">
      <c r="C21"/>
      <c r="D21"/>
      <c r="E21"/>
      <c r="F21"/>
      <c r="G21" s="89" t="s">
        <v>900</v>
      </c>
      <c r="H21" s="90">
        <f>SUM(H19:H20)</f>
        <v>8200</v>
      </c>
      <c r="I21"/>
      <c r="J21"/>
    </row>
    <row r="22" spans="1:10" ht="18.649999999999999" customHeight="1">
      <c r="C22"/>
      <c r="D22"/>
      <c r="E22"/>
      <c r="F22"/>
      <c r="G22"/>
      <c r="H22"/>
      <c r="I22"/>
      <c r="J22"/>
    </row>
    <row r="23" spans="1:10" ht="18.649999999999999" customHeight="1">
      <c r="A23" s="83" t="s">
        <v>909</v>
      </c>
      <c r="C23"/>
      <c r="D23"/>
      <c r="E23"/>
      <c r="F23"/>
      <c r="G23"/>
      <c r="H23"/>
      <c r="I23"/>
      <c r="J23"/>
    </row>
    <row r="24" spans="1:10" ht="18.649999999999999" customHeight="1">
      <c r="A24" s="1" t="s">
        <v>0</v>
      </c>
      <c r="B24" s="2" t="s">
        <v>898</v>
      </c>
      <c r="C24" s="1" t="s">
        <v>2</v>
      </c>
      <c r="D24" s="84" t="s">
        <v>292</v>
      </c>
      <c r="E24" s="3" t="s">
        <v>4</v>
      </c>
      <c r="F24" s="4" t="s">
        <v>6</v>
      </c>
      <c r="G24" s="85" t="s">
        <v>899</v>
      </c>
      <c r="H24" s="85" t="s">
        <v>900</v>
      </c>
      <c r="I24"/>
      <c r="J24"/>
    </row>
    <row r="25" spans="1:10" s="5" customFormat="1" ht="18.649999999999999" customHeight="1">
      <c r="A25" s="6" t="s">
        <v>901</v>
      </c>
      <c r="B25" s="7" t="s">
        <v>902</v>
      </c>
      <c r="C25" s="8">
        <v>43801</v>
      </c>
      <c r="D25" s="8">
        <v>43801</v>
      </c>
      <c r="E25" s="9" t="s">
        <v>903</v>
      </c>
      <c r="F25" s="10">
        <v>16800</v>
      </c>
      <c r="G25" s="86" t="s">
        <v>904</v>
      </c>
      <c r="H25" s="87">
        <v>16800</v>
      </c>
    </row>
    <row r="26" spans="1:10" ht="18.649999999999999" customHeight="1">
      <c r="A26" s="6" t="s">
        <v>95</v>
      </c>
      <c r="B26" s="7" t="s">
        <v>902</v>
      </c>
      <c r="C26" s="11">
        <v>43784</v>
      </c>
      <c r="D26" s="8">
        <v>43784</v>
      </c>
      <c r="E26" s="9" t="s">
        <v>910</v>
      </c>
      <c r="F26" s="10">
        <v>4082</v>
      </c>
      <c r="G26" s="91" t="s">
        <v>911</v>
      </c>
      <c r="H26" s="92">
        <f>F26</f>
        <v>4082</v>
      </c>
      <c r="I26"/>
      <c r="J26"/>
    </row>
    <row r="27" spans="1:10" ht="18.649999999999999" customHeight="1">
      <c r="A27" s="6" t="s">
        <v>912</v>
      </c>
      <c r="B27" s="7" t="s">
        <v>902</v>
      </c>
      <c r="C27" s="11">
        <v>43796</v>
      </c>
      <c r="D27" s="8">
        <v>43801</v>
      </c>
      <c r="E27" s="9" t="s">
        <v>913</v>
      </c>
      <c r="F27" s="10">
        <v>714</v>
      </c>
      <c r="G27" s="91" t="s">
        <v>911</v>
      </c>
      <c r="H27" s="92">
        <f t="shared" ref="H27:H30" si="4">F27</f>
        <v>714</v>
      </c>
      <c r="I27"/>
      <c r="J27"/>
    </row>
    <row r="28" spans="1:10" ht="18.649999999999999" customHeight="1">
      <c r="A28" s="6" t="s">
        <v>914</v>
      </c>
      <c r="B28" s="7" t="s">
        <v>902</v>
      </c>
      <c r="C28" s="11">
        <v>43796</v>
      </c>
      <c r="D28" s="8">
        <v>43801</v>
      </c>
      <c r="E28" s="9" t="s">
        <v>915</v>
      </c>
      <c r="F28" s="10">
        <v>3280</v>
      </c>
      <c r="G28" s="91" t="s">
        <v>911</v>
      </c>
      <c r="H28" s="92">
        <f t="shared" si="4"/>
        <v>3280</v>
      </c>
      <c r="I28"/>
      <c r="J28"/>
    </row>
    <row r="29" spans="1:10" ht="18.649999999999999" customHeight="1">
      <c r="A29" s="12" t="s">
        <v>916</v>
      </c>
      <c r="B29" s="13" t="s">
        <v>917</v>
      </c>
      <c r="C29" s="11">
        <v>43810</v>
      </c>
      <c r="D29" s="8">
        <v>43815</v>
      </c>
      <c r="E29" s="9" t="s">
        <v>918</v>
      </c>
      <c r="F29" s="10">
        <v>3900</v>
      </c>
      <c r="G29" s="91" t="s">
        <v>911</v>
      </c>
      <c r="H29" s="92">
        <f t="shared" si="4"/>
        <v>3900</v>
      </c>
      <c r="I29"/>
      <c r="J29"/>
    </row>
    <row r="30" spans="1:10" ht="18.649999999999999" customHeight="1">
      <c r="A30" s="12" t="s">
        <v>255</v>
      </c>
      <c r="B30" s="13" t="s">
        <v>917</v>
      </c>
      <c r="C30" s="14" t="s">
        <v>919</v>
      </c>
      <c r="D30" s="88" t="s">
        <v>920</v>
      </c>
      <c r="E30" s="9" t="s">
        <v>921</v>
      </c>
      <c r="F30" s="10">
        <v>1800</v>
      </c>
      <c r="G30" s="91" t="s">
        <v>911</v>
      </c>
      <c r="H30" s="92">
        <f t="shared" si="4"/>
        <v>1800</v>
      </c>
      <c r="I30"/>
      <c r="J30"/>
    </row>
    <row r="31" spans="1:10" ht="18.649999999999999" customHeight="1">
      <c r="C31"/>
      <c r="D31"/>
      <c r="E31"/>
      <c r="F31"/>
      <c r="G31" s="93" t="s">
        <v>900</v>
      </c>
      <c r="H31" s="94">
        <f>SUM(H25:H30)</f>
        <v>30576</v>
      </c>
      <c r="I31"/>
      <c r="J31"/>
    </row>
    <row r="32" spans="1:10" ht="18.649999999999999" customHeight="1">
      <c r="C32"/>
      <c r="D32"/>
      <c r="E32"/>
      <c r="F32" s="16"/>
      <c r="G32"/>
      <c r="H32"/>
      <c r="I32"/>
      <c r="J32"/>
    </row>
  </sheetData>
  <phoneticPr fontId="3" type="noConversion"/>
  <conditionalFormatting sqref="D26">
    <cfRule type="timePeriod" dxfId="6" priority="7" timePeriod="today">
      <formula>FLOOR(D26,1)=TODAY()</formula>
    </cfRule>
  </conditionalFormatting>
  <conditionalFormatting sqref="D27:D28">
    <cfRule type="timePeriod" dxfId="5" priority="6" timePeriod="today">
      <formula>FLOOR(D27,1)=TODAY()</formula>
    </cfRule>
  </conditionalFormatting>
  <conditionalFormatting sqref="D29">
    <cfRule type="timePeriod" dxfId="4" priority="5" timePeriod="today">
      <formula>FLOOR(D29,1)=TODAY()</formula>
    </cfRule>
  </conditionalFormatting>
  <conditionalFormatting sqref="D30">
    <cfRule type="timePeriod" dxfId="3" priority="4" timePeriod="today">
      <formula>FLOOR(D30,1)=TODAY()</formula>
    </cfRule>
  </conditionalFormatting>
  <conditionalFormatting sqref="D24">
    <cfRule type="timePeriod" dxfId="2" priority="3" timePeriod="today">
      <formula>FLOOR(D24,1)=TODAY()</formula>
    </cfRule>
  </conditionalFormatting>
  <conditionalFormatting sqref="D18">
    <cfRule type="timePeriod" dxfId="1" priority="2" timePeriod="today">
      <formula>FLOOR(D18,1)=TODAY()</formula>
    </cfRule>
  </conditionalFormatting>
  <conditionalFormatting sqref="D20">
    <cfRule type="timePeriod" dxfId="0" priority="1" timePeriod="today">
      <formula>FLOOR(D20,1)=TODAY()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109學年財務明細</vt:lpstr>
      <vt:lpstr>總明細1100625</vt:lpstr>
      <vt:lpstr>109年指捐總表</vt:lpstr>
      <vt:lpstr>指捐明細戶</vt:lpstr>
      <vt:lpstr>108年指捐總表(調整)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2021-01-04T06:58:25Z</dcterms:created>
  <dcterms:modified xsi:type="dcterms:W3CDTF">2021-06-28T03:07:37Z</dcterms:modified>
</cp:coreProperties>
</file>